
<file path=[Content_Types].xml><?xml version="1.0" encoding="utf-8"?>
<Types xmlns="http://schemas.openxmlformats.org/package/2006/content-types">
  <Default Extension="jpeg" ContentType="image/jpeg"/>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202300"/>
  <mc:AlternateContent xmlns:mc="http://schemas.openxmlformats.org/markup-compatibility/2006">
    <mc:Choice Requires="x15">
      <x15ac:absPath xmlns:x15ac="http://schemas.microsoft.com/office/spreadsheetml/2010/11/ac" url="\\132.201.0.2\fasundaram\DEBT_BACKOFFICE\Debt_Factsheets\2024 - Monthly Portfolio\7. 31072024\"/>
    </mc:Choice>
  </mc:AlternateContent>
  <xr:revisionPtr revIDLastSave="0" documentId="13_ncr:1_{B6F67A1B-F372-43D5-B7E0-58E0FAC153CA}" xr6:coauthVersionLast="47" xr6:coauthVersionMax="47" xr10:uidLastSave="{00000000-0000-0000-0000-000000000000}"/>
  <bookViews>
    <workbookView xWindow="-120" yWindow="-120" windowWidth="20730" windowHeight="11040" tabRatio="800" activeTab="1" xr2:uid="{BEF42283-ECB0-4DCE-A8A9-83EF2DE4C5A4}"/>
  </bookViews>
  <sheets>
    <sheet name="Index" sheetId="11" r:id="rId1"/>
    <sheet name="SFRLTP" sheetId="1" r:id="rId2"/>
    <sheet name="SFRSTP" sheetId="2" r:id="rId3"/>
    <sheet name="SMMF" sheetId="3" r:id="rId4"/>
    <sheet name="SPLDF" sheetId="4" r:id="rId5"/>
    <sheet name="SPMON" sheetId="5" r:id="rId6"/>
    <sheet name="SPSDF" sheetId="6" r:id="rId7"/>
    <sheet name="SPUSDF" sheetId="7" r:id="rId8"/>
    <sheet name="SUNBDS" sheetId="8" r:id="rId9"/>
    <sheet name="SUNMIA" sheetId="9" r:id="rId10"/>
    <sheet name="SUNONF" sheetId="10"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6" i="9" l="1"/>
  <c r="G26" i="9"/>
  <c r="F78" i="8" l="1"/>
  <c r="F77" i="8"/>
  <c r="F129" i="7"/>
  <c r="F128" i="7"/>
  <c r="F93" i="6"/>
  <c r="F92" i="6"/>
  <c r="F142" i="5"/>
  <c r="F141" i="5"/>
  <c r="F106" i="4"/>
  <c r="F105" i="4"/>
  <c r="F94" i="2"/>
  <c r="F93" i="2"/>
  <c r="G113" i="8" l="1"/>
  <c r="G88" i="1" l="1"/>
  <c r="F88" i="1"/>
</calcChain>
</file>

<file path=xl/sharedStrings.xml><?xml version="1.0" encoding="utf-8"?>
<sst xmlns="http://schemas.openxmlformats.org/spreadsheetml/2006/main" count="3007" uniqueCount="593">
  <si>
    <t>SUNDARAM MUTUAL FUND</t>
  </si>
  <si>
    <t>Sundaram Corporate Bond Fund</t>
  </si>
  <si>
    <t>SL No</t>
  </si>
  <si>
    <t>ISIN Code</t>
  </si>
  <si>
    <t>Name of the instrument</t>
  </si>
  <si>
    <t>Rating / 
Industry</t>
  </si>
  <si>
    <t>Quantity</t>
  </si>
  <si>
    <t>Mkt Value
Rs. in Lacs</t>
  </si>
  <si>
    <t>% of Net Asset</t>
  </si>
  <si>
    <t>A) Equity &amp; Equity Related</t>
  </si>
  <si>
    <t>(a) Listed / awaiting listing on Stock Exchange</t>
  </si>
  <si>
    <t>Sub Total</t>
  </si>
  <si>
    <t/>
  </si>
  <si>
    <t xml:space="preserve">0 </t>
  </si>
  <si>
    <t>(b) Overseas Security</t>
  </si>
  <si>
    <t>(c) Privately Placed / Unlisted</t>
  </si>
  <si>
    <t>(d) Preference / Right Shares</t>
  </si>
  <si>
    <t>(e) Warrants</t>
  </si>
  <si>
    <t>f) Derivative</t>
  </si>
  <si>
    <t>Total for Equity &amp; Equity Related</t>
  </si>
  <si>
    <t>B) Debt Instruments</t>
  </si>
  <si>
    <t>INE053F08304</t>
  </si>
  <si>
    <t>Indian Railway Finance Corporation Ltd - 7.23% - 15/10/2026</t>
  </si>
  <si>
    <t>CRISIL AAA</t>
  </si>
  <si>
    <t>INE556F08KL3</t>
  </si>
  <si>
    <t>Small Industries Development Bank of India - 7.83% - 24/11/2028**</t>
  </si>
  <si>
    <t>INE557F08FS6</t>
  </si>
  <si>
    <t>National Housing Bank  - 7.4% - 16/07/2026**</t>
  </si>
  <si>
    <t>INE115A07QJ2</t>
  </si>
  <si>
    <t>LIC Housing Finance Ltd - 7.7% - 16/05/2028**</t>
  </si>
  <si>
    <t>INE261F08EJ7</t>
  </si>
  <si>
    <t>National Bank for Agriculture &amp; Rural Development - 7.64% - 06/12/2029</t>
  </si>
  <si>
    <t>ICRA AAA</t>
  </si>
  <si>
    <t>INE261F08EH1</t>
  </si>
  <si>
    <t>National Bank for Agriculture &amp; Rural Development - 7.62% - 10/05/2029**</t>
  </si>
  <si>
    <t>INE040A08930</t>
  </si>
  <si>
    <t>HDFC Bank Ltd (Prev HDFC Ltd) - 7.65% - 25/05/2033**</t>
  </si>
  <si>
    <t>INE020B08EK4</t>
  </si>
  <si>
    <t>REC LTD - 7.46% - 30/06/2028**</t>
  </si>
  <si>
    <t>INE020B08EL2</t>
  </si>
  <si>
    <t>REC LTD - 7.44% - 30/04/2026**</t>
  </si>
  <si>
    <t>INE557F08FR8</t>
  </si>
  <si>
    <t>National Housing Bank  - 7.22% - 23/07/2026**</t>
  </si>
  <si>
    <t>INE134E08LP1</t>
  </si>
  <si>
    <t>Power Finance Corporation Ltd - 7.13% - 15/07/2026**</t>
  </si>
  <si>
    <t>INE134E08MX3</t>
  </si>
  <si>
    <t>Power Finance Corporation Ltd - 7.6% - 13/04/2029**</t>
  </si>
  <si>
    <t>INE242A08544</t>
  </si>
  <si>
    <t>Indian Oil Corporation Ltd - 7.44% - 25/11/2027**</t>
  </si>
  <si>
    <t>INE296A07SV1</t>
  </si>
  <si>
    <t>Bajaj Finance Ltd - 7.82% - 31/01/2034**</t>
  </si>
  <si>
    <t>INE040A08666</t>
  </si>
  <si>
    <t>HDFC Bank Ltd (Prev HDFC Ltd) - 7.8% - 03/05/2033**</t>
  </si>
  <si>
    <t>INE020B08EP3</t>
  </si>
  <si>
    <t>REC LTD - 7.77% - 30/09/2026</t>
  </si>
  <si>
    <t>INE261F08DX0</t>
  </si>
  <si>
    <t>National Bank for Agriculture &amp; Rural Development - 7.58% - 31/07/2026**</t>
  </si>
  <si>
    <t>INE134E08MN4</t>
  </si>
  <si>
    <t>Power Finance Corporation Ltd - 7.44% - 10/05/2028**</t>
  </si>
  <si>
    <t>INE115A07MW4</t>
  </si>
  <si>
    <t>LIC Housing Finance Ltd - 7.95% - 29/01/2028</t>
  </si>
  <si>
    <t>INE041007100</t>
  </si>
  <si>
    <t>Embassy Office Parks REIT - 7.77% - 05/06/2025**</t>
  </si>
  <si>
    <t>INE556F08KH1</t>
  </si>
  <si>
    <t>Small Industries Development Bank of India - 7.43% - 31/08/2026**</t>
  </si>
  <si>
    <t>(b) Privately Placed / Unlisted</t>
  </si>
  <si>
    <t>(c) Govt Security</t>
  </si>
  <si>
    <t>IN0020230085</t>
  </si>
  <si>
    <t>7.18%  Government Securities - 14/08/2033</t>
  </si>
  <si>
    <t>Sovereign</t>
  </si>
  <si>
    <t>IN0020230135</t>
  </si>
  <si>
    <t>7.32% Government Securities-13/11/2030</t>
  </si>
  <si>
    <t>IN0020230101</t>
  </si>
  <si>
    <t>7.37% Government Securities-23/10/2028</t>
  </si>
  <si>
    <t>IN0020240019</t>
  </si>
  <si>
    <t>7.10% Central Government Securities 08/04/2034</t>
  </si>
  <si>
    <t>(d) Securitized Debt Instruments</t>
  </si>
  <si>
    <t>Total for Debt Instruments</t>
  </si>
  <si>
    <t>C) Money Market Instruments</t>
  </si>
  <si>
    <t>(a) Certificate of Deposits</t>
  </si>
  <si>
    <t>(b) Commercial Papers</t>
  </si>
  <si>
    <t>(c) Treasury Bills</t>
  </si>
  <si>
    <t>(d) ReverseRepo / TREPS</t>
  </si>
  <si>
    <t>TREPS</t>
  </si>
  <si>
    <t>Total for Money Market Instruments</t>
  </si>
  <si>
    <t>D) Mutual Fund Units</t>
  </si>
  <si>
    <t>(a) Investment in Mutual Fund Units</t>
  </si>
  <si>
    <t>INF0RQ622028</t>
  </si>
  <si>
    <t>Corporate Debt Market Development Fund - Class A2</t>
  </si>
  <si>
    <t>E) Others</t>
  </si>
  <si>
    <t>(a) Deposits with Commercial Banks</t>
  </si>
  <si>
    <t>(b) Share Application Money pending Allotment</t>
  </si>
  <si>
    <t>Cash and Other Net Current Assets^</t>
  </si>
  <si>
    <t>Grand Total</t>
  </si>
  <si>
    <t>Notes</t>
  </si>
  <si>
    <t>a) Total securities classified as below investment grade or default provided for and its percentage to NAV</t>
  </si>
  <si>
    <t>Nil</t>
  </si>
  <si>
    <t>b) Total value and percentage of illiquid equity shares</t>
  </si>
  <si>
    <t>c) NAV  per  unit (Rupees per unit)</t>
  </si>
  <si>
    <t>At the end</t>
  </si>
  <si>
    <t>Option</t>
  </si>
  <si>
    <t>Direct Plan - Growth</t>
  </si>
  <si>
    <t>Regular Plan - Growth</t>
  </si>
  <si>
    <t>Individual &amp; HUF</t>
  </si>
  <si>
    <t>Others</t>
  </si>
  <si>
    <t>e) Total outstanding exposure in derivative instruments at the end of the period</t>
  </si>
  <si>
    <t>f) Total investments in foreign securities /ADR'S/GDR'S at the end of the period</t>
  </si>
  <si>
    <t>Sundaram Banking &amp; PSU Fund</t>
  </si>
  <si>
    <t>INE020B08EA5</t>
  </si>
  <si>
    <t>REC LTD - 7.55% - 31/03/2028**</t>
  </si>
  <si>
    <t>INE514E08FV4</t>
  </si>
  <si>
    <t>Export Import Bank of India - 5.85% - 12/09/2025**</t>
  </si>
  <si>
    <t>INE557F08FY4</t>
  </si>
  <si>
    <t>National Housing Bank  - 7.59% - 14/07/2027**</t>
  </si>
  <si>
    <t>INE556F08KF5</t>
  </si>
  <si>
    <t>Small Industries Development Bank of India - 7.54% - 12/01/2026</t>
  </si>
  <si>
    <t>INE134E08LK2</t>
  </si>
  <si>
    <t>Power Finance Corporation Ltd - 6.09% - 27/08/2026**</t>
  </si>
  <si>
    <t>INE261F08DO9</t>
  </si>
  <si>
    <t>National Bank for Agriculture &amp; Rural Development - 7.4% - 30/01/2026**</t>
  </si>
  <si>
    <t>INE752E08734</t>
  </si>
  <si>
    <t>Power Grid Corporation of India Ltd - 7.35% - 12/03/2034**</t>
  </si>
  <si>
    <t>INE053F08338</t>
  </si>
  <si>
    <t>Indian Railway Finance Corporation Ltd - 7.68% - 24/11/2026**</t>
  </si>
  <si>
    <t>INE916DA7SL3</t>
  </si>
  <si>
    <t>Kotak Mahindra Prime Ltd - 8.09% - 09/11/2026**</t>
  </si>
  <si>
    <t>INE0KUG08035</t>
  </si>
  <si>
    <t>National Bank for Financing Infrastructure and Development - 7.43% - 04/07/2034**</t>
  </si>
  <si>
    <t>INE556F08KE8</t>
  </si>
  <si>
    <t>Small Industries Development Bank of India - 7.47% - 25/11/2025**</t>
  </si>
  <si>
    <t>IN0020240027</t>
  </si>
  <si>
    <t>7.23% Central Government Securities 15/04/2039</t>
  </si>
  <si>
    <t>INE238AD6785</t>
  </si>
  <si>
    <t>Axis Bank Ltd - 09/08/2024</t>
  </si>
  <si>
    <t>CRISIL A1+</t>
  </si>
  <si>
    <t>Direct Plan - Bonus</t>
  </si>
  <si>
    <t>Regular Plan - Bonus</t>
  </si>
  <si>
    <t>Sundaram Money Market Fund</t>
  </si>
  <si>
    <t>INE160A16OM8</t>
  </si>
  <si>
    <t>Punjab National Bank - 25/02/2025</t>
  </si>
  <si>
    <t>INE028A16EX5</t>
  </si>
  <si>
    <t>Bank of Baroda - 20/02/2025**</t>
  </si>
  <si>
    <t>IND A1+</t>
  </si>
  <si>
    <t>INE476A16YB0</t>
  </si>
  <si>
    <t>Canara Bank - 20/03/2025**</t>
  </si>
  <si>
    <t>INE562A16MZ1</t>
  </si>
  <si>
    <t>Indian Bank - 23/05/2025**</t>
  </si>
  <si>
    <t>INE237A164X3</t>
  </si>
  <si>
    <t>Kotak Mahindra Bank Ltd - 13/12/2024**</t>
  </si>
  <si>
    <t>INE261F16793</t>
  </si>
  <si>
    <t>National Bank for Agriculture &amp; Rural Development - 12/02/2025**</t>
  </si>
  <si>
    <t>INE040A16EN1</t>
  </si>
  <si>
    <t>HDFC Bank Ltd - 20/02/2025**</t>
  </si>
  <si>
    <t>INE01GA16228</t>
  </si>
  <si>
    <t>DBS BANK LTD - 07/03/2025**</t>
  </si>
  <si>
    <t>INE092T16WB9</t>
  </si>
  <si>
    <t>IDFC First Bank Ltd - 21/02/2025**</t>
  </si>
  <si>
    <t>INE095A16V79</t>
  </si>
  <si>
    <t>IndusInd Bank Ltd - 24/02/2025**</t>
  </si>
  <si>
    <t>INE238AD6850</t>
  </si>
  <si>
    <t>Axis Bank Ltd - 25/11/2024**</t>
  </si>
  <si>
    <t>INE090AD6113</t>
  </si>
  <si>
    <t>ICICI Bank Ltd - 31/01/2025**</t>
  </si>
  <si>
    <t>ICRA A1+</t>
  </si>
  <si>
    <t>INE171A16LP4</t>
  </si>
  <si>
    <t>The Federal Bank Ltd - 04/02/2025**</t>
  </si>
  <si>
    <t>INE692A16GZ8</t>
  </si>
  <si>
    <t>Union Bank of India - 27/02/2025**</t>
  </si>
  <si>
    <t>INE040A16FA5</t>
  </si>
  <si>
    <t>HDFC Bank Ltd - 24/06/2025**</t>
  </si>
  <si>
    <t>INE790I14ER0</t>
  </si>
  <si>
    <t>HSBC InvestDirect Financial Services India Limited - 14/08/2024**</t>
  </si>
  <si>
    <t>INE144H14GZ0</t>
  </si>
  <si>
    <t>Deutsche Investments India Private Ltd - 09/12/2024**</t>
  </si>
  <si>
    <t>INE763G14TE7</t>
  </si>
  <si>
    <t>ICICI Securities Ltd - 21/02/2025**</t>
  </si>
  <si>
    <t>INE115A14EX5</t>
  </si>
  <si>
    <t>LIC Housing Finance Ltd - 21/03/2025**</t>
  </si>
  <si>
    <t>INE556F14KH9</t>
  </si>
  <si>
    <t>Small Industries Development Bank of India - 28/05/2025**</t>
  </si>
  <si>
    <t>IN002024Z073</t>
  </si>
  <si>
    <t>364 Days - T Bill - 15/05/2025</t>
  </si>
  <si>
    <t>Sundaram Low Duration Fund</t>
  </si>
  <si>
    <t>INE134E08KT5</t>
  </si>
  <si>
    <t>Power Finance Corporation Ltd - 7.17% - 22/05/2025**</t>
  </si>
  <si>
    <t>INE557F08FV0</t>
  </si>
  <si>
    <t>National Housing Bank  - 7.78% - 26/04/2027**</t>
  </si>
  <si>
    <t>CARE AAA</t>
  </si>
  <si>
    <t>INE403D08181</t>
  </si>
  <si>
    <t>Bharti Telecom Ltd - 8.9% - 04/12/2025**</t>
  </si>
  <si>
    <t>CRISIL AA+</t>
  </si>
  <si>
    <t>INE721A07SB0</t>
  </si>
  <si>
    <t>Shriram Finance Ltd - 9.2% - 22/05/2026**</t>
  </si>
  <si>
    <t>INE261F08DP6</t>
  </si>
  <si>
    <t>National Bank for Agriculture &amp; Rural Development - 7.35% - 08/07/2025**</t>
  </si>
  <si>
    <t>INE115A07PQ9</t>
  </si>
  <si>
    <t>LIC Housing Finance Ltd - 5.9943% - 12/03/2025**</t>
  </si>
  <si>
    <t>INE523H07CB9</t>
  </si>
  <si>
    <t>JM Financial Products Ltd - 8.92% - 16/11/2026</t>
  </si>
  <si>
    <t>CRISIL AA</t>
  </si>
  <si>
    <t>INE115A07PU1</t>
  </si>
  <si>
    <t>LIC Housing Finance Ltd - 6.25% - 20/06/2025**</t>
  </si>
  <si>
    <t>INE233A08121</t>
  </si>
  <si>
    <t>Godrej Industries Ltd - 8.36% - 28/08/2026**</t>
  </si>
  <si>
    <t>INE121A07QT9</t>
  </si>
  <si>
    <t>Cholamandalam Investment and Finance Co Ltd - 8.45% - 21/11/2025**</t>
  </si>
  <si>
    <t>ICRA AA+</t>
  </si>
  <si>
    <t>INE721A07RU2</t>
  </si>
  <si>
    <t>Shriram Finance Ltd - 9.25% - 19/12/2025</t>
  </si>
  <si>
    <t>INE020B08FF1</t>
  </si>
  <si>
    <t>REC LTD - 7.56% - 31/08/2027</t>
  </si>
  <si>
    <t>IN0020220037</t>
  </si>
  <si>
    <t>7.38% Central Government Securities 20/06/2027</t>
  </si>
  <si>
    <t>INE556F16AM5</t>
  </si>
  <si>
    <t>Small Industries Development Bank of India - 11/12/2024</t>
  </si>
  <si>
    <t>INE238AD6629</t>
  </si>
  <si>
    <t>Axis Bank Ltd - 10/01/2025**</t>
  </si>
  <si>
    <t>INE238AD6579</t>
  </si>
  <si>
    <t>Axis Bank Ltd - 29/11/2024**</t>
  </si>
  <si>
    <t>INE160A16OF2</t>
  </si>
  <si>
    <t>Punjab National Bank - 05/12/2024**</t>
  </si>
  <si>
    <t>INE261F16785</t>
  </si>
  <si>
    <t>National Bank for Agriculture &amp; Rural Development - 07/02/2025**</t>
  </si>
  <si>
    <t>INE261F16819</t>
  </si>
  <si>
    <t>National Bank for Agriculture &amp; Rural Development - 26/02/2025**</t>
  </si>
  <si>
    <t>INE556F16AO1</t>
  </si>
  <si>
    <t>Small Industries Development Bank of India - 10/01/2025**</t>
  </si>
  <si>
    <t>INE466L14DI2</t>
  </si>
  <si>
    <t>360 ONE WAM Ltd (Prev IIFL Wealth Management Ltd) - 14/03/2025**</t>
  </si>
  <si>
    <t>Sundaram Liquid Fund</t>
  </si>
  <si>
    <t>INE936D07075</t>
  </si>
  <si>
    <t>Jamnagar Utilities and Power Pvt Ltd - 9.75% - 02/08/2024**</t>
  </si>
  <si>
    <t>INE094A08036</t>
  </si>
  <si>
    <t>Hindustan Petroleum Corporation Ltd - 7% - 14/08/2024**</t>
  </si>
  <si>
    <t>INE033L07HI5</t>
  </si>
  <si>
    <t>Tata Capital Housing Finance Ltd - 5.7% - 13/09/2024**</t>
  </si>
  <si>
    <t>INE238AD6504</t>
  </si>
  <si>
    <t>Axis Bank Ltd - 30/08/2024**</t>
  </si>
  <si>
    <t>INE562A16MX6</t>
  </si>
  <si>
    <t>Indian Bank - 20/08/2024**</t>
  </si>
  <si>
    <t>INE160A16OW7</t>
  </si>
  <si>
    <t>Punjab National Bank - 02/09/2024**</t>
  </si>
  <si>
    <t>INE040A16EZ5</t>
  </si>
  <si>
    <t>HDFC Bank Ltd - 11/09/2024**</t>
  </si>
  <si>
    <t>INE476A16YM7</t>
  </si>
  <si>
    <t>Canara Bank - 13/09/2024**</t>
  </si>
  <si>
    <t>INE692A16HK8</t>
  </si>
  <si>
    <t>Union Bank of India - 13/09/2024**</t>
  </si>
  <si>
    <t>INE095A16T81</t>
  </si>
  <si>
    <t>IndusInd Bank Ltd - 19/09/2024</t>
  </si>
  <si>
    <t>INE692A16HH4</t>
  </si>
  <si>
    <t>Union Bank of India - 23/08/2024**</t>
  </si>
  <si>
    <t>INE028A16FP8</t>
  </si>
  <si>
    <t>Bank of Baroda - 23/08/2024</t>
  </si>
  <si>
    <t>INE476A16YK1</t>
  </si>
  <si>
    <t>Canara Bank - 09/09/2024**</t>
  </si>
  <si>
    <t>INE476A16YU0</t>
  </si>
  <si>
    <t>Canara Bank - 25/10/2024**</t>
  </si>
  <si>
    <t>INE028A16FQ6</t>
  </si>
  <si>
    <t>Bank of Baroda - 28/08/2024**</t>
  </si>
  <si>
    <t>INE692A16HQ5</t>
  </si>
  <si>
    <t>Union Bank of India - 25/09/2024**</t>
  </si>
  <si>
    <t>INE040A16FG2</t>
  </si>
  <si>
    <t>HDFC Bank Ltd - 24/10/2024**</t>
  </si>
  <si>
    <t>INE160A16PL7</t>
  </si>
  <si>
    <t>Punjab National Bank - 25/10/2024**</t>
  </si>
  <si>
    <t>INE562A16NA2</t>
  </si>
  <si>
    <t>Indian Bank - 03/09/2024**</t>
  </si>
  <si>
    <t>INE238AD6538</t>
  </si>
  <si>
    <t>Axis Bank Ltd - 18/09/2024**</t>
  </si>
  <si>
    <t>INE028A16FT0</t>
  </si>
  <si>
    <t>Bank of Baroda - 23/09/2024**</t>
  </si>
  <si>
    <t>INE160A16PD4</t>
  </si>
  <si>
    <t>Punjab National Bank - 26/09/2024**</t>
  </si>
  <si>
    <t>INE237A168U0</t>
  </si>
  <si>
    <t>Kotak Mahindra Bank Ltd - 27/09/2024**</t>
  </si>
  <si>
    <t>INE028A16FI3</t>
  </si>
  <si>
    <t>Bank of Baroda - 21/10/2024</t>
  </si>
  <si>
    <t>INE476A16YJ3</t>
  </si>
  <si>
    <t>Canara Bank - 06/09/2024**</t>
  </si>
  <si>
    <t>INE090AD6048</t>
  </si>
  <si>
    <t>ICICI Bank Ltd - 16/09/2024**</t>
  </si>
  <si>
    <t>INE261F14LR3</t>
  </si>
  <si>
    <t>National Bank for Agriculture &amp; Rural Development - 26/08/2024**</t>
  </si>
  <si>
    <t>INE514E14RR5</t>
  </si>
  <si>
    <t>Export Import Bank of India - 09/09/2024**</t>
  </si>
  <si>
    <t>INE572E14JE8</t>
  </si>
  <si>
    <t>PNB Housing Finance Ltd - 27/08/2024**</t>
  </si>
  <si>
    <t>INE763G14UP1</t>
  </si>
  <si>
    <t>ICICI Securities Ltd - 29/08/2024**</t>
  </si>
  <si>
    <t>INE556F14KI7</t>
  </si>
  <si>
    <t>Small Industries Development Bank of India - 03/09/2024**</t>
  </si>
  <si>
    <t>INE556F14KK3</t>
  </si>
  <si>
    <t>Small Industries Development Bank of India - 11/09/2024**</t>
  </si>
  <si>
    <t>INE891D14YQ7</t>
  </si>
  <si>
    <t>Redington Ltd - 12/09/2024**</t>
  </si>
  <si>
    <t>INE0DZE14065</t>
  </si>
  <si>
    <t>Kisetsu Saison Finance - 10/09/2024**</t>
  </si>
  <si>
    <t>INE721A14DU8</t>
  </si>
  <si>
    <t>Shriram Finance Ltd - 10/09/2024**</t>
  </si>
  <si>
    <t>INE09OL14FK9</t>
  </si>
  <si>
    <t>Birla Group Holdings Pvt Ltd - 18/09/2024**</t>
  </si>
  <si>
    <t>INE498L14CE6</t>
  </si>
  <si>
    <t>L &amp; T Finance Ltd - 24/10/2024**</t>
  </si>
  <si>
    <t>INE071G14FO3</t>
  </si>
  <si>
    <t>ICICI Home Finance Company Ltd - 16/08/2024**</t>
  </si>
  <si>
    <t>INE824H14PG8</t>
  </si>
  <si>
    <t>Julius Baer Capital (India) Private Ltd - 23/08/2024**</t>
  </si>
  <si>
    <t>INE233A14N74</t>
  </si>
  <si>
    <t>Godrej Industries Ltd - 06/09/2024**</t>
  </si>
  <si>
    <t>INE572E14JF5</t>
  </si>
  <si>
    <t>PNB Housing Finance Ltd - 10/09/2024**</t>
  </si>
  <si>
    <t>INE261F14MA7</t>
  </si>
  <si>
    <t>National Bank for Agriculture &amp; Rural Development - 20/09/2024**</t>
  </si>
  <si>
    <t>INE261F14MB5</t>
  </si>
  <si>
    <t>National Bank for Agriculture &amp; Rural Development - 26/09/2024**</t>
  </si>
  <si>
    <t>INE824H14PR5</t>
  </si>
  <si>
    <t>Julius Baer Capital (India) Private Ltd - 30/09/2024**</t>
  </si>
  <si>
    <t>INE338I14HU5</t>
  </si>
  <si>
    <t>Motilal Oswal Financial Services Ltd - 17/10/2024**</t>
  </si>
  <si>
    <t>INE01C314825</t>
  </si>
  <si>
    <t>Bajaj Financial Securities Ltd - 12/08/2024**</t>
  </si>
  <si>
    <t>INE790I14ET6</t>
  </si>
  <si>
    <t>HSBC InvestDirect Financial Services India Limited - 27/08/2024**</t>
  </si>
  <si>
    <t>INE865C14LL1</t>
  </si>
  <si>
    <t>Aditya Birla Money Ltd - 29/08/2024**</t>
  </si>
  <si>
    <t>INE824H14PJ2</t>
  </si>
  <si>
    <t>Julius Baer Capital (India) Private Ltd - 29/08/2024**</t>
  </si>
  <si>
    <t>INE763G14UQ9</t>
  </si>
  <si>
    <t>ICICI Securities Ltd - 30/08/2024**</t>
  </si>
  <si>
    <t>INE144H14GX5</t>
  </si>
  <si>
    <t>Deutsche Investments India Private Ltd - 03/09/2024**</t>
  </si>
  <si>
    <t>INE850D14RI4</t>
  </si>
  <si>
    <t>Godrej Agrovet Ltd - 12/09/2024**</t>
  </si>
  <si>
    <t>INE891D14YR5</t>
  </si>
  <si>
    <t>Redington Ltd - 13/09/2024**</t>
  </si>
  <si>
    <t>INE027214647</t>
  </si>
  <si>
    <t>BOBCARD Ltd - 13/09/2024**</t>
  </si>
  <si>
    <t>INE417C14751</t>
  </si>
  <si>
    <t>Pilani Investment and Industries Corporation Ltd. - 13/09/2024**</t>
  </si>
  <si>
    <t>INE733E14BN4</t>
  </si>
  <si>
    <t>NTPC LTD - 20/09/2024**</t>
  </si>
  <si>
    <t>INE557F14FJ3</t>
  </si>
  <si>
    <t>National Housing Bank  - 26/09/2024**</t>
  </si>
  <si>
    <t>INE870H14TD0</t>
  </si>
  <si>
    <t>Network18 Media &amp; Investments Ltd - 30/10/2024**</t>
  </si>
  <si>
    <t>INE824H14OZ1</t>
  </si>
  <si>
    <t>Julius Baer Capital (India) Private Ltd - 09/08/2024**</t>
  </si>
  <si>
    <t>INE850D14RF0</t>
  </si>
  <si>
    <t>Godrej Agrovet Ltd - 30/08/2024**</t>
  </si>
  <si>
    <t>INE261F14LX1</t>
  </si>
  <si>
    <t>National Bank for Agriculture &amp; Rural Development - 11/09/2024**</t>
  </si>
  <si>
    <t>INE212K14734</t>
  </si>
  <si>
    <t>SBI Cap securities Ltd - 19/09/2024**</t>
  </si>
  <si>
    <t>IN002023Y540</t>
  </si>
  <si>
    <t>182 Days - T Bill - 26/09/2024</t>
  </si>
  <si>
    <t>IN002024X086</t>
  </si>
  <si>
    <t>91 Days - T Bill - 15/08/2024</t>
  </si>
  <si>
    <t>IN002024X177</t>
  </si>
  <si>
    <t>91 Days - T Bill - 18/10/2024</t>
  </si>
  <si>
    <t>IN002023Y516</t>
  </si>
  <si>
    <t>182 Days- T Bill-05/09/2024</t>
  </si>
  <si>
    <t>IN002023Y466</t>
  </si>
  <si>
    <t>182 Days - T Bill - 08/08/2024</t>
  </si>
  <si>
    <t>Sundaram Short Duration Fund</t>
  </si>
  <si>
    <t>INE020B08EG2</t>
  </si>
  <si>
    <t>REC LTD - 7.69% - 31/03/2033**</t>
  </si>
  <si>
    <t>INE134E08MJ2</t>
  </si>
  <si>
    <t>Power Finance Corporation Ltd - 7.77% - 15/04/2028**</t>
  </si>
  <si>
    <t>INE020B08EI8</t>
  </si>
  <si>
    <t>REC LTD - 7.51% - 31/07/2026**</t>
  </si>
  <si>
    <t>INE115A07PI6</t>
  </si>
  <si>
    <t>LIC Housing Finance Ltd - 6.17% - 03/09/2026**</t>
  </si>
  <si>
    <t>IN3120230484</t>
  </si>
  <si>
    <t>7.44% Tamil Nadu State Government Securities -20/03/2034</t>
  </si>
  <si>
    <t>IN0020210160</t>
  </si>
  <si>
    <t>Sundaram Ultra Short Duration Fund</t>
  </si>
  <si>
    <t>INE121A07RB5</t>
  </si>
  <si>
    <t>Cholamandalam Investment and Finance Co Ltd - 8.25% - 04/03/2025**</t>
  </si>
  <si>
    <t>INE848E07AJ4</t>
  </si>
  <si>
    <t>NHPC Ltd - 7.35% - 15/09/2024**</t>
  </si>
  <si>
    <t>INE756I07EI4</t>
  </si>
  <si>
    <t>HDB Financial Services Ltd - 7.5% - 23/09/2025**</t>
  </si>
  <si>
    <t>INE115A07OX8</t>
  </si>
  <si>
    <t>LIC Housing Finance Ltd - 5.5315% - 20/12/2024**</t>
  </si>
  <si>
    <t>INE028A16FO1</t>
  </si>
  <si>
    <t>Bank of Baroda - 25/11/2024**</t>
  </si>
  <si>
    <t>INE090AD6105</t>
  </si>
  <si>
    <t>ICICI Bank Ltd - 06/12/2024**</t>
  </si>
  <si>
    <t>INE160A16OH8</t>
  </si>
  <si>
    <t>Punjab National Bank - 31/01/2025</t>
  </si>
  <si>
    <t>INE040A16DX2</t>
  </si>
  <si>
    <t>HDFC Bank Ltd - 13/09/2024</t>
  </si>
  <si>
    <t>INE562A16ND6</t>
  </si>
  <si>
    <t>Indian Bank - 24/09/2024</t>
  </si>
  <si>
    <t>INE171A16LK5</t>
  </si>
  <si>
    <t>The Federal Bank Ltd - 29/11/2024**</t>
  </si>
  <si>
    <t>INE040A16EH3</t>
  </si>
  <si>
    <t>HDFC Bank Ltd - 06/12/2024</t>
  </si>
  <si>
    <t>INE556F16AN3</t>
  </si>
  <si>
    <t>Small Industries Development Bank of India - 18/12/2024</t>
  </si>
  <si>
    <t>INE040A16EK7</t>
  </si>
  <si>
    <t>HDFC Bank Ltd - 09/01/2025**</t>
  </si>
  <si>
    <t>INE261F16777</t>
  </si>
  <si>
    <t>National Bank for Agriculture &amp; Rural Development - 23/01/2025**</t>
  </si>
  <si>
    <t>INE237A160W3</t>
  </si>
  <si>
    <t>Kotak Mahindra Bank Ltd - 05/02/2025**</t>
  </si>
  <si>
    <t>INE160A16OL0</t>
  </si>
  <si>
    <t>Punjab National Bank - 07/02/2025**</t>
  </si>
  <si>
    <t>INE790I14EV2</t>
  </si>
  <si>
    <t>HSBC InvestDirect Financial Services India Limited - 24/12/2024**</t>
  </si>
  <si>
    <t>INE556F14KG1</t>
  </si>
  <si>
    <t>Small Industries Development Bank of India - 28/02/2025**</t>
  </si>
  <si>
    <t>INE414G14TC1</t>
  </si>
  <si>
    <t>Muthoot Finance Ltd - 25/02/2025**</t>
  </si>
  <si>
    <t>INE477S14CC9</t>
  </si>
  <si>
    <t>Tata Motors Finance Ltd - 11/03/2025**</t>
  </si>
  <si>
    <t>INE115A14EV9</t>
  </si>
  <si>
    <t>LIC Housing Finance Ltd - 04/03/2025**</t>
  </si>
  <si>
    <t>INE417C14710</t>
  </si>
  <si>
    <t>Pilani Investment and Industries Corporation Ltd. - 21/03/2025**</t>
  </si>
  <si>
    <t>IN002023Y508</t>
  </si>
  <si>
    <t>182 Days -T Bill- 29/08/2024</t>
  </si>
  <si>
    <t>IN002023Z299</t>
  </si>
  <si>
    <t>364 Days- T Bill -03/10/2024</t>
  </si>
  <si>
    <t>Sundaram Medium Duration Fund</t>
  </si>
  <si>
    <t>IN0020210186</t>
  </si>
  <si>
    <t>5.74% Central Government Securities 15/11/2026</t>
  </si>
  <si>
    <t>Institutional Plan - Growth</t>
  </si>
  <si>
    <t>Sundaram Conservative Hybrid Fund</t>
  </si>
  <si>
    <t>INE002A01018</t>
  </si>
  <si>
    <t>Reliance Industries Ltd</t>
  </si>
  <si>
    <t>Petroleum Products</t>
  </si>
  <si>
    <t>INE040A01034</t>
  </si>
  <si>
    <t>HDFC Bank Ltd</t>
  </si>
  <si>
    <t>Banks</t>
  </si>
  <si>
    <t>INE018A01030</t>
  </si>
  <si>
    <t>Larsen &amp; Toubro Ltd</t>
  </si>
  <si>
    <t>Construction</t>
  </si>
  <si>
    <t>INE090A01021</t>
  </si>
  <si>
    <t>ICICI Bank Ltd</t>
  </si>
  <si>
    <t>INE397D01024</t>
  </si>
  <si>
    <t>Bharti Airtel Ltd</t>
  </si>
  <si>
    <t>Telecom - Services</t>
  </si>
  <si>
    <t>INE009A01021</t>
  </si>
  <si>
    <t>Infosys Ltd</t>
  </si>
  <si>
    <t>It - Software</t>
  </si>
  <si>
    <t>INE200M01021</t>
  </si>
  <si>
    <t>Varun Beverages Ltd</t>
  </si>
  <si>
    <t>Beverages</t>
  </si>
  <si>
    <t>INE860A01027</t>
  </si>
  <si>
    <t>HCL Technologies Ltd</t>
  </si>
  <si>
    <t>INE062A01020</t>
  </si>
  <si>
    <t>State Bank of India</t>
  </si>
  <si>
    <t>INE238A01034</t>
  </si>
  <si>
    <t>Axis Bank Ltd</t>
  </si>
  <si>
    <t>INE044A01036</t>
  </si>
  <si>
    <t>Sun Pharmaceutical Industries Ltd</t>
  </si>
  <si>
    <t>Pharmaceuticals &amp; Biotechnology</t>
  </si>
  <si>
    <t>INE481G01011</t>
  </si>
  <si>
    <t>Ultratech Cement Ltd</t>
  </si>
  <si>
    <t>Cement &amp; Cement Products</t>
  </si>
  <si>
    <t>INE029A01011</t>
  </si>
  <si>
    <t>Bharat Petroleum Corporation Ltd</t>
  </si>
  <si>
    <t>INE540L01014</t>
  </si>
  <si>
    <t>Alkem Laboratories Ltd</t>
  </si>
  <si>
    <t>INE854D01024</t>
  </si>
  <si>
    <t>United Spirits Ltd</t>
  </si>
  <si>
    <t>INE047A01021</t>
  </si>
  <si>
    <t>Grasim Industries Ltd</t>
  </si>
  <si>
    <t>INE438A01022</t>
  </si>
  <si>
    <t>Apollo Tyres Ltd</t>
  </si>
  <si>
    <t>Auto Components</t>
  </si>
  <si>
    <t>IN9397D01014</t>
  </si>
  <si>
    <t>IN0020230051</t>
  </si>
  <si>
    <t>7.30% Government Securities - 19/06/2053</t>
  </si>
  <si>
    <t>Sundaram Overnight Fund</t>
  </si>
  <si>
    <t>IN002024X078</t>
  </si>
  <si>
    <t>91 Days - T Bill - 08/08/2024</t>
  </si>
  <si>
    <t>IN002023Y490</t>
  </si>
  <si>
    <t>182 Days -T Bill- 22/08/2024</t>
  </si>
  <si>
    <t>Reverse Repo</t>
  </si>
  <si>
    <t>Unclaimed Plan - Redemption Less than three years</t>
  </si>
  <si>
    <t>Unclaimed Plan - Redemption greater than three years</t>
  </si>
  <si>
    <t>YTM (%)*</t>
  </si>
  <si>
    <t>YTM (%)</t>
  </si>
  <si>
    <t>Mkt Value Rs. in Lacs</t>
  </si>
  <si>
    <t>(c) Corporate Debt Market Development Fund</t>
  </si>
  <si>
    <t>Index</t>
  </si>
  <si>
    <t>Scheme Riskometer</t>
  </si>
  <si>
    <t>Tier I Benchmark Riskometer - NIFTY Corporate Bond Index A-II</t>
  </si>
  <si>
    <t>Tier II Benchmark Riskometer - NIFTY AAA Short Duration Bond Index</t>
  </si>
  <si>
    <t>**Non Traded Securities - Wherever applicable</t>
  </si>
  <si>
    <t>^ Net current assets includes interest accrued on fixed income securities - Wherever applicable</t>
  </si>
  <si>
    <t># percentage to NAV of security is less than 0.01% - Wherever applicable</t>
  </si>
  <si>
    <t>At the beginning</t>
  </si>
  <si>
    <t>g) Repo in corporate debt</t>
  </si>
  <si>
    <t>Portfolio Information</t>
  </si>
  <si>
    <t>Scheme Name :</t>
  </si>
  <si>
    <t>Description (if any)</t>
  </si>
  <si>
    <t>Annualised Portfolio YTM %* :</t>
  </si>
  <si>
    <t>Macaulay Duration (years)</t>
  </si>
  <si>
    <t>Residual Maturity (years)</t>
  </si>
  <si>
    <t xml:space="preserve">As on (Date) </t>
  </si>
  <si>
    <t>* in case of semi annual YTM,  it will be annualised </t>
  </si>
  <si>
    <t>e) Bonus declared during the period (Rupees per unit)</t>
  </si>
  <si>
    <t>f) Total outstanding exposure in derivative instruments at the end of the period</t>
  </si>
  <si>
    <t>g) Total investments in foreign securities /ADR'S/GDR'S at the end of the period</t>
  </si>
  <si>
    <t>h) Repo in corporate debt</t>
  </si>
  <si>
    <t xml:space="preserve">ISIN </t>
  </si>
  <si>
    <t>Name of The security</t>
  </si>
  <si>
    <t>VALUE OF THE SECURITY CONSIDERED UNDER NET RECEIVABLES</t>
  </si>
  <si>
    <t>% TO AUM</t>
  </si>
  <si>
    <t>Total Amount(Principal &amp; Interest)  (Rs. Lakh)</t>
  </si>
  <si>
    <t>INE121H14JU3</t>
  </si>
  <si>
    <t xml:space="preserve">IL&amp;FS Financial Services Ltd. 24SEP18 CP </t>
  </si>
  <si>
    <t>Net receivable/Market value  (Rs. Lakh)</t>
  </si>
  <si>
    <t>% to NAV</t>
  </si>
  <si>
    <t>~ This scheme has exposure to floating rate instruments and / or interest rate derivatives. The duration of these instruments is linked to the interest rate reset period. The interest rate risk in a floating rate instrument or in a fixed rate instrument hedged with derivatives is likely to be lesser than that in an equivalent maturity fixed rate instrument. Under some market circumstances the volatility may be of an order greater than what may ordinarily be expected considering only its duration. Hence investors are recommended to consider the unadjusted portfolio maturity of the scheme as well and exercise adequate due diligence when deciding to make their investments.</t>
  </si>
  <si>
    <t>ISIN</t>
  </si>
  <si>
    <t>NAME OF THE SECURITY</t>
  </si>
  <si>
    <t>INE528G08394</t>
  </si>
  <si>
    <t>9%-YES BANK LTD-NCD-Call opt-18/10/2022-Perpetual Bond $</t>
  </si>
  <si>
    <t>TOTAL AMOUNT INCLUDING INTEREST DUE TO THE SCHEME</t>
  </si>
  <si>
    <t>TOTAL AMOUNT DUE</t>
  </si>
  <si>
    <t>PRINCIPAL (Rs. in Lacs)</t>
  </si>
  <si>
    <t>Interest Accrued till 05 Mar 2020
(Rs. in Lacs)</t>
  </si>
  <si>
    <t>Total 
(Rs. in Lacs)</t>
  </si>
  <si>
    <t>$ Yes Bank Limited Reconstruction Scheme 2020” was notified in the Official Gazette on March 13, 2020. Based on that, the Basel III Additional Tier I Bonds (ISIN - INE528G08394) were written down in the scheme along with the Interest accrued.</t>
  </si>
  <si>
    <t>Macaulay Duration - only for Debt portion (years)</t>
  </si>
  <si>
    <t>Residual Maturity - only for Debt portion (years)</t>
  </si>
  <si>
    <t>Macaulay Duration (Days)</t>
  </si>
  <si>
    <t>Residual Maturity (Days)</t>
  </si>
  <si>
    <t>31-Jul-2024</t>
  </si>
  <si>
    <t>i) Exposure to securities classified as below investment grade or default as on 31-Jul-2024:-</t>
  </si>
  <si>
    <t>h) Exposure to securities classified as below investment grade or default as on 31-Jul-2024:-</t>
  </si>
  <si>
    <t>% to AUM as on  31-Jul-2024</t>
  </si>
  <si>
    <t>Tier I Benchmark Riskometer - NIFTY Banking and PSU Debt Index A-II</t>
  </si>
  <si>
    <t>Tier I Benchmark Riskometer - NIFTY Money Market Index A-I</t>
  </si>
  <si>
    <t>Tier II Benchmark Riskometer - NIFTY Money Market Index</t>
  </si>
  <si>
    <t>Tier I Benchmark Riskometer - NIFTY Low Duration Debt Index A-I</t>
  </si>
  <si>
    <t>Tier II Benchmark Riskometer - NIFTY Low Duration Debt Index</t>
  </si>
  <si>
    <t>Tier I Benchmark Riskometer - NIFTY Liquid Index A-I</t>
  </si>
  <si>
    <t>Tier II Benchmark Riskometer - NIFTY Liquid Index</t>
  </si>
  <si>
    <t>Tier I Benchmark Riskometer - Nifty Short Duration Debt Index A-II</t>
  </si>
  <si>
    <t>Tier II Benchmark Riskometer - NIFTY Short Duration Debt Index</t>
  </si>
  <si>
    <t xml:space="preserve">                 Scheme Riskometer</t>
  </si>
  <si>
    <t>Tier I Benchmark Riskometer - NIFTY Ultra Short Duration Debt Index A-I</t>
  </si>
  <si>
    <t>Tier II Benchmark Riskometer - NIFTY Ultra Short Duration Debt Index</t>
  </si>
  <si>
    <t>Tier I Benchmark Riskometer - NIFTY Medium Duration Debt Index A-III</t>
  </si>
  <si>
    <t>Tier II Benchmark Riskometer - NIFTY Medium Duration Debt Index</t>
  </si>
  <si>
    <t>Benchmark Riskometer - CRISIL Hybrid 85 Plus 15 - Conservative Index</t>
  </si>
  <si>
    <t>Tier I Benchmark Riskometer - NIFTY 1D Rate Index</t>
  </si>
  <si>
    <t>Tier II Benchmark Riskometer - NIFTY 1D Rate Index</t>
  </si>
  <si>
    <t>++ Aggregate Investments by Other schemes of Sundaram Mutual Fund - Rs.5556.94 Lakhs</t>
  </si>
  <si>
    <t>7.72% Central Government Securities_Floating Rate Bond - 04/10/2028 ~</t>
  </si>
  <si>
    <t>Direct Plan - Monthly IDCW</t>
  </si>
  <si>
    <t>Direct Plan - Quarterly IDCW</t>
  </si>
  <si>
    <t>Direct Plan - Halfyearly IDCW</t>
  </si>
  <si>
    <t>Direct Plan - Annual IDCW</t>
  </si>
  <si>
    <t>Regular Plan - Monthly IDCW</t>
  </si>
  <si>
    <t>Regular Plan - Quarterly IDCW</t>
  </si>
  <si>
    <t>Regular Plan - Halfyearly IDCW</t>
  </si>
  <si>
    <t>Regular Plan - Annual IDCW</t>
  </si>
  <si>
    <t>d) IDCW declared during the period (Rupees per unit)</t>
  </si>
  <si>
    <t>Direct Plan - Daily IDCW</t>
  </si>
  <si>
    <t>Direct Plan - Weekly IDCW</t>
  </si>
  <si>
    <t>Direct Plan - Fortnightly IDCW</t>
  </si>
  <si>
    <t>Regular Plan - Daily IDCW</t>
  </si>
  <si>
    <t>Regular Plan - Weekly IDCW</t>
  </si>
  <si>
    <t>Regular Plan - Fortnightly IDCW</t>
  </si>
  <si>
    <t>Unclaimed Plan - IDCW greater than three years</t>
  </si>
  <si>
    <t>Unclaimed Plan - IDCW less than three years</t>
  </si>
  <si>
    <t>INE0GGX23010</t>
  </si>
  <si>
    <t>Power Grid Infrastructure Investment Trust(InvIT)</t>
  </si>
  <si>
    <t>Power</t>
  </si>
  <si>
    <t>Refer below point i)</t>
  </si>
  <si>
    <t>Refer below point h)</t>
  </si>
  <si>
    <t>S. No.</t>
  </si>
  <si>
    <t>ACRONYM</t>
  </si>
  <si>
    <t>SCHEME NAME</t>
  </si>
  <si>
    <t>SFRLTP</t>
  </si>
  <si>
    <t>SFRSTP</t>
  </si>
  <si>
    <t>SMMF</t>
  </si>
  <si>
    <t>SPLDF</t>
  </si>
  <si>
    <t>SPMON</t>
  </si>
  <si>
    <t>SPSDF</t>
  </si>
  <si>
    <t>SPUSDF</t>
  </si>
  <si>
    <t>SUNBDS</t>
  </si>
  <si>
    <t>SUNMIA</t>
  </si>
  <si>
    <t>SUNONF</t>
  </si>
  <si>
    <t>-</t>
  </si>
  <si>
    <t>Monthly Portfolio Statement for the month ended 31 July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</si>
</sst>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3" formatCode="_ * #,##0.00_ ;_ * \-#,##0.00_ ;_ * &quot;-&quot;??_ ;_ @_ "/>
    <numFmt numFmtId="164" formatCode="_(* #,##0.00_);_(* \(#,##0.00\);_(* &quot;-&quot;??_);_(@_)"/>
    <numFmt numFmtId="165" formatCode="[$-1014009]###0.00%;\(###0.00%\)"/>
    <numFmt numFmtId="166" formatCode="[$-1014009]###0.00;\(###0.00\)"/>
    <numFmt numFmtId="167" formatCode="[$-1014009]General"/>
    <numFmt numFmtId="168" formatCode="[$-1014009]###0;\(###0\)"/>
    <numFmt numFmtId="169" formatCode="[$-1014009]###0.0000;\(###0.0000\)"/>
    <numFmt numFmtId="170" formatCode="[$-1014009]#,##0.00\ %;\(#,##0.00\)"/>
    <numFmt numFmtId="171" formatCode="[$-1014009]#.0000"/>
    <numFmt numFmtId="172" formatCode="[$-1014009]#,##0.000000;\-#,##0.000000"/>
    <numFmt numFmtId="173" formatCode="[$-1014009]#,##0.00;\(#,##0.00\)"/>
    <numFmt numFmtId="174" formatCode="dd\-mmm\-yyyy"/>
  </numFmts>
  <fonts count="28" x14ac:knownFonts="1">
    <font>
      <sz val="10"/>
      <name val="Arial"/>
      <charset val="1"/>
    </font>
    <font>
      <sz val="11"/>
      <color theme="1"/>
      <name val="Aptos Narrow"/>
      <family val="2"/>
      <scheme val="minor"/>
    </font>
    <font>
      <sz val="10"/>
      <name val="Arial"/>
      <family val="2"/>
    </font>
    <font>
      <b/>
      <sz val="11"/>
      <color indexed="8"/>
      <name val="Calibri"/>
      <family val="2"/>
    </font>
    <font>
      <sz val="10"/>
      <color indexed="8"/>
      <name val="Calibri"/>
      <family val="2"/>
    </font>
    <font>
      <b/>
      <sz val="10"/>
      <color indexed="8"/>
      <name val="Calibri"/>
      <family val="2"/>
    </font>
    <font>
      <b/>
      <i/>
      <sz val="10"/>
      <color indexed="8"/>
      <name val="Calibri"/>
      <family val="2"/>
    </font>
    <font>
      <b/>
      <sz val="9"/>
      <color indexed="8"/>
      <name val="Calibri"/>
      <family val="2"/>
    </font>
    <font>
      <sz val="10"/>
      <name val="Arial"/>
      <family val="2"/>
    </font>
    <font>
      <u/>
      <sz val="10"/>
      <color theme="10"/>
      <name val="Arial"/>
      <family val="2"/>
    </font>
    <font>
      <u/>
      <sz val="11"/>
      <color rgb="FF002060"/>
      <name val="Aptos Narrow"/>
      <family val="2"/>
      <scheme val="minor"/>
    </font>
    <font>
      <b/>
      <sz val="11"/>
      <name val="Aptos Narrow"/>
      <family val="2"/>
      <scheme val="minor"/>
    </font>
    <font>
      <b/>
      <sz val="11"/>
      <color theme="0"/>
      <name val="Aptos Narrow"/>
      <family val="2"/>
      <scheme val="minor"/>
    </font>
    <font>
      <b/>
      <sz val="11"/>
      <color theme="1"/>
      <name val="Aptos Narrow"/>
      <family val="2"/>
      <scheme val="minor"/>
    </font>
    <font>
      <sz val="11"/>
      <color theme="0"/>
      <name val="Aptos Narrow"/>
      <family val="2"/>
      <scheme val="minor"/>
    </font>
    <font>
      <sz val="10"/>
      <name val="Calibri"/>
      <family val="2"/>
    </font>
    <font>
      <b/>
      <sz val="10"/>
      <name val="Arial"/>
      <family val="2"/>
    </font>
    <font>
      <b/>
      <sz val="10"/>
      <name val="Calibri"/>
      <family val="2"/>
    </font>
    <font>
      <b/>
      <sz val="10"/>
      <color theme="1"/>
      <name val="Calibri"/>
      <family val="2"/>
    </font>
    <font>
      <sz val="10"/>
      <color theme="1"/>
      <name val="Calibri"/>
      <family val="2"/>
    </font>
    <font>
      <sz val="11"/>
      <color theme="1"/>
      <name val="Calibri"/>
      <family val="2"/>
    </font>
    <font>
      <sz val="11"/>
      <name val="Aptos Narrow"/>
      <family val="2"/>
      <scheme val="minor"/>
    </font>
    <font>
      <sz val="11"/>
      <color indexed="8"/>
      <name val="Calibri"/>
      <family val="2"/>
    </font>
    <font>
      <b/>
      <sz val="11"/>
      <color theme="1"/>
      <name val="Calibri"/>
      <family val="2"/>
    </font>
    <font>
      <b/>
      <sz val="11"/>
      <name val="Calibri"/>
      <family val="2"/>
    </font>
    <font>
      <u/>
      <sz val="11"/>
      <color theme="10"/>
      <name val="Calibri"/>
      <family val="2"/>
    </font>
    <font>
      <sz val="11"/>
      <name val="Calibri"/>
      <family val="2"/>
    </font>
    <font>
      <sz val="10"/>
      <color indexed="8"/>
      <name val="Calibri"/>
      <charset val="1"/>
    </font>
  </fonts>
  <fills count="3">
    <fill>
      <patternFill patternType="none"/>
    </fill>
    <fill>
      <patternFill patternType="gray125"/>
    </fill>
    <fill>
      <patternFill patternType="solid">
        <fgColor theme="0" tint="-4.9989318521683403E-2"/>
        <bgColor indexed="64"/>
      </patternFill>
    </fill>
  </fills>
  <borders count="11">
    <border>
      <left/>
      <right/>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right/>
      <top style="thin">
        <color indexed="8"/>
      </top>
      <bottom/>
      <diagonal/>
    </border>
    <border>
      <left style="thin">
        <color indexed="8"/>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0">
    <xf numFmtId="0" fontId="0" fillId="0" borderId="0">
      <alignment wrapText="1"/>
    </xf>
    <xf numFmtId="164" fontId="2" fillId="0" borderId="0" applyFont="0" applyFill="0" applyBorder="0" applyAlignment="0" applyProtection="0">
      <alignment wrapText="1"/>
    </xf>
    <xf numFmtId="0" fontId="9" fillId="0" borderId="0" applyNumberFormat="0" applyFill="0" applyBorder="0" applyAlignment="0" applyProtection="0">
      <alignment wrapText="1"/>
    </xf>
    <xf numFmtId="0" fontId="8" fillId="0" borderId="0">
      <alignment wrapText="1"/>
    </xf>
    <xf numFmtId="43" fontId="2" fillId="0" borderId="0" applyFont="0" applyFill="0" applyBorder="0" applyAlignment="0" applyProtection="0"/>
    <xf numFmtId="9" fontId="2" fillId="0" borderId="0" applyFont="0" applyFill="0" applyBorder="0" applyAlignment="0" applyProtection="0"/>
    <xf numFmtId="0" fontId="1" fillId="0" borderId="0"/>
    <xf numFmtId="0" fontId="1" fillId="0" borderId="0"/>
    <xf numFmtId="9" fontId="22" fillId="0" borderId="0" applyFont="0" applyFill="0" applyBorder="0" applyAlignment="0" applyProtection="0"/>
    <xf numFmtId="0" fontId="1" fillId="0" borderId="0"/>
  </cellStyleXfs>
  <cellXfs count="130">
    <xf numFmtId="0" fontId="0" fillId="0" borderId="0" xfId="0">
      <alignment wrapText="1"/>
    </xf>
    <xf numFmtId="43" fontId="15" fillId="0" borderId="7" xfId="4" applyFont="1" applyFill="1" applyBorder="1" applyAlignment="1">
      <alignment vertical="center"/>
    </xf>
    <xf numFmtId="43" fontId="19" fillId="0" borderId="7" xfId="4" applyFont="1" applyFill="1" applyBorder="1" applyAlignment="1">
      <alignment vertical="center"/>
    </xf>
    <xf numFmtId="10" fontId="19" fillId="0" borderId="7" xfId="5" applyNumberFormat="1" applyFont="1" applyFill="1" applyBorder="1" applyAlignment="1">
      <alignment vertical="center"/>
    </xf>
    <xf numFmtId="0" fontId="23" fillId="0" borderId="7" xfId="6" applyFont="1" applyBorder="1" applyAlignment="1">
      <alignment horizontal="center"/>
    </xf>
    <xf numFmtId="0" fontId="24" fillId="0" borderId="7" xfId="6" applyFont="1" applyBorder="1" applyAlignment="1">
      <alignment horizontal="center" vertical="center"/>
    </xf>
    <xf numFmtId="0" fontId="20" fillId="0" borderId="0" xfId="9" applyFont="1"/>
    <xf numFmtId="0" fontId="20" fillId="0" borderId="7" xfId="6" applyFont="1" applyBorder="1" applyAlignment="1">
      <alignment horizontal="center"/>
    </xf>
    <xf numFmtId="0" fontId="25" fillId="0" borderId="7" xfId="2" applyFont="1" applyBorder="1" applyAlignment="1">
      <alignment vertical="center"/>
    </xf>
    <xf numFmtId="0" fontId="26" fillId="0" borderId="7" xfId="6" applyFont="1" applyBorder="1" applyAlignment="1">
      <alignment vertical="top"/>
    </xf>
    <xf numFmtId="0" fontId="10" fillId="0" borderId="0" xfId="2" applyFont="1" applyFill="1" applyBorder="1" applyAlignment="1">
      <alignment horizontal="center" vertical="center" wrapText="1"/>
    </xf>
    <xf numFmtId="0" fontId="0" fillId="0" borderId="0" xfId="0" applyAlignment="1">
      <alignment horizontal="center" vertical="center" wrapText="1"/>
    </xf>
    <xf numFmtId="0" fontId="3" fillId="0" borderId="4" xfId="0" applyFont="1" applyBorder="1" applyAlignment="1">
      <alignment horizontal="center" vertical="center" wrapText="1" readingOrder="1"/>
    </xf>
    <xf numFmtId="164" fontId="3" fillId="0" borderId="7" xfId="1" applyFont="1" applyFill="1" applyBorder="1" applyAlignment="1">
      <alignment horizontal="center" vertical="center" wrapText="1" readingOrder="1"/>
    </xf>
    <xf numFmtId="0" fontId="4" fillId="0" borderId="4" xfId="0" applyFont="1" applyBorder="1" applyAlignment="1">
      <alignment horizontal="right" vertical="top" wrapText="1" readingOrder="1"/>
    </xf>
    <xf numFmtId="0" fontId="5" fillId="0" borderId="4" xfId="0" applyFont="1" applyBorder="1" applyAlignment="1">
      <alignment horizontal="left" vertical="center" wrapText="1" readingOrder="1"/>
    </xf>
    <xf numFmtId="166" fontId="4" fillId="0" borderId="7" xfId="0" applyNumberFormat="1" applyFont="1" applyBorder="1" applyAlignment="1">
      <alignment horizontal="right" vertical="center" wrapText="1" readingOrder="1"/>
    </xf>
    <xf numFmtId="0" fontId="5" fillId="0" borderId="4" xfId="0" applyFont="1" applyBorder="1" applyAlignment="1">
      <alignment horizontal="right" vertical="center" wrapText="1" readingOrder="1"/>
    </xf>
    <xf numFmtId="165" fontId="5" fillId="0" borderId="4" xfId="0" applyNumberFormat="1" applyFont="1" applyBorder="1" applyAlignment="1">
      <alignment horizontal="right" vertical="center" wrapText="1" readingOrder="1"/>
    </xf>
    <xf numFmtId="0" fontId="6" fillId="0" borderId="4" xfId="0" applyFont="1" applyBorder="1" applyAlignment="1">
      <alignment horizontal="left" vertical="center" wrapText="1" readingOrder="1"/>
    </xf>
    <xf numFmtId="0" fontId="6" fillId="0" borderId="4" xfId="0" applyFont="1" applyBorder="1" applyAlignment="1">
      <alignment horizontal="right" vertical="center" wrapText="1" readingOrder="1"/>
    </xf>
    <xf numFmtId="166" fontId="5" fillId="0" borderId="4" xfId="0" applyNumberFormat="1" applyFont="1" applyBorder="1" applyAlignment="1">
      <alignment horizontal="right" vertical="center" wrapText="1" readingOrder="1"/>
    </xf>
    <xf numFmtId="167" fontId="4" fillId="0" borderId="4" xfId="0" applyNumberFormat="1" applyFont="1" applyBorder="1" applyAlignment="1">
      <alignment horizontal="right" vertical="center" wrapText="1" readingOrder="1"/>
    </xf>
    <xf numFmtId="0" fontId="4" fillId="0" borderId="4" xfId="0" applyFont="1" applyBorder="1" applyAlignment="1">
      <alignment horizontal="left" vertical="center" wrapText="1" readingOrder="1"/>
    </xf>
    <xf numFmtId="168" fontId="4" fillId="0" borderId="4" xfId="0" applyNumberFormat="1" applyFont="1" applyBorder="1" applyAlignment="1">
      <alignment horizontal="right" vertical="center" wrapText="1" readingOrder="1"/>
    </xf>
    <xf numFmtId="166" fontId="4" fillId="0" borderId="4" xfId="0" applyNumberFormat="1" applyFont="1" applyBorder="1" applyAlignment="1">
      <alignment horizontal="right" vertical="center" wrapText="1" readingOrder="1"/>
    </xf>
    <xf numFmtId="165" fontId="4" fillId="0" borderId="4" xfId="0" applyNumberFormat="1" applyFont="1" applyBorder="1" applyAlignment="1">
      <alignment horizontal="right" vertical="center" wrapText="1" readingOrder="1"/>
    </xf>
    <xf numFmtId="0" fontId="4" fillId="0" borderId="4" xfId="0" applyFont="1" applyBorder="1" applyAlignment="1">
      <alignment horizontal="right" vertical="center" wrapText="1" readingOrder="1"/>
    </xf>
    <xf numFmtId="0" fontId="8" fillId="0" borderId="0" xfId="3">
      <alignment wrapText="1"/>
    </xf>
    <xf numFmtId="0" fontId="15" fillId="0" borderId="0" xfId="0" applyFont="1">
      <alignment wrapText="1"/>
    </xf>
    <xf numFmtId="169" fontId="4" fillId="0" borderId="4" xfId="0" applyNumberFormat="1" applyFont="1" applyBorder="1" applyAlignment="1">
      <alignment horizontal="right" vertical="center" wrapText="1" readingOrder="1"/>
    </xf>
    <xf numFmtId="170" fontId="5" fillId="0" borderId="4" xfId="0" applyNumberFormat="1" applyFont="1" applyBorder="1" applyAlignment="1">
      <alignment horizontal="right" vertical="center" wrapText="1" readingOrder="1"/>
    </xf>
    <xf numFmtId="0" fontId="6" fillId="0" borderId="5" xfId="0" applyFont="1" applyBorder="1" applyAlignment="1">
      <alignment horizontal="left" vertical="center" wrapText="1" readingOrder="1"/>
    </xf>
    <xf numFmtId="0" fontId="6" fillId="0" borderId="5" xfId="0" applyFont="1" applyBorder="1" applyAlignment="1">
      <alignment horizontal="right" vertical="center" wrapText="1" readingOrder="1"/>
    </xf>
    <xf numFmtId="0" fontId="6" fillId="0" borderId="0" xfId="0" applyFont="1" applyAlignment="1">
      <alignment horizontal="left" vertical="center" wrapText="1" readingOrder="1"/>
    </xf>
    <xf numFmtId="0" fontId="4" fillId="0" borderId="0" xfId="0" applyFont="1" applyAlignment="1">
      <alignment horizontal="left" vertical="center" wrapText="1" readingOrder="1"/>
    </xf>
    <xf numFmtId="0" fontId="6" fillId="0" borderId="0" xfId="0" applyFont="1" applyAlignment="1">
      <alignment horizontal="right" vertical="center" wrapText="1" readingOrder="1"/>
    </xf>
    <xf numFmtId="0" fontId="6" fillId="0" borderId="6" xfId="0" applyFont="1" applyBorder="1" applyAlignment="1">
      <alignment horizontal="right" vertical="center" wrapText="1" readingOrder="1"/>
    </xf>
    <xf numFmtId="0" fontId="4" fillId="0" borderId="0" xfId="0" applyFont="1" applyAlignment="1">
      <alignment horizontal="right" vertical="top" wrapText="1" readingOrder="1"/>
    </xf>
    <xf numFmtId="0" fontId="5" fillId="0" borderId="4" xfId="0" applyFont="1" applyBorder="1" applyAlignment="1">
      <alignment horizontal="right" vertical="top" wrapText="1" readingOrder="1"/>
    </xf>
    <xf numFmtId="164" fontId="4" fillId="0" borderId="0" xfId="1" applyFont="1" applyFill="1" applyBorder="1" applyAlignment="1">
      <alignment horizontal="right" vertical="top" wrapText="1" readingOrder="1"/>
    </xf>
    <xf numFmtId="0" fontId="5" fillId="0" borderId="4" xfId="0" applyFont="1" applyBorder="1" applyAlignment="1">
      <alignment horizontal="left" vertical="top" wrapText="1" readingOrder="1"/>
    </xf>
    <xf numFmtId="174" fontId="5" fillId="0" borderId="4" xfId="0" applyNumberFormat="1" applyFont="1" applyBorder="1" applyAlignment="1">
      <alignment horizontal="right" vertical="top" wrapText="1" readingOrder="1"/>
    </xf>
    <xf numFmtId="0" fontId="27" fillId="0" borderId="0" xfId="0" applyFont="1" applyAlignment="1">
      <alignment horizontal="right" vertical="top" wrapText="1" readingOrder="1"/>
    </xf>
    <xf numFmtId="0" fontId="27" fillId="0" borderId="4" xfId="0" applyFont="1" applyBorder="1" applyAlignment="1">
      <alignment horizontal="left" vertical="center" wrapText="1" readingOrder="1"/>
    </xf>
    <xf numFmtId="171" fontId="27" fillId="0" borderId="4" xfId="0" applyNumberFormat="1" applyFont="1" applyBorder="1" applyAlignment="1">
      <alignment horizontal="right" vertical="center" wrapText="1" readingOrder="1"/>
    </xf>
    <xf numFmtId="0" fontId="27" fillId="0" borderId="0" xfId="0" applyFont="1" applyAlignment="1">
      <alignment horizontal="left" vertical="center" wrapText="1" readingOrder="1"/>
    </xf>
    <xf numFmtId="0" fontId="27" fillId="0" borderId="0" xfId="0" applyFont="1" applyAlignment="1">
      <alignment horizontal="right" vertical="center" wrapText="1" readingOrder="1"/>
    </xf>
    <xf numFmtId="0" fontId="7" fillId="0" borderId="4" xfId="0" applyFont="1" applyBorder="1" applyAlignment="1">
      <alignment horizontal="left" vertical="center" wrapText="1" readingOrder="1"/>
    </xf>
    <xf numFmtId="0" fontId="7" fillId="0" borderId="4" xfId="0" applyFont="1" applyBorder="1" applyAlignment="1">
      <alignment horizontal="right" vertical="center" wrapText="1" readingOrder="1"/>
    </xf>
    <xf numFmtId="172" fontId="27" fillId="0" borderId="4" xfId="0" applyNumberFormat="1" applyFont="1" applyBorder="1" applyAlignment="1">
      <alignment horizontal="right" vertical="center" wrapText="1" readingOrder="1"/>
    </xf>
    <xf numFmtId="0" fontId="27" fillId="0" borderId="4" xfId="0" applyFont="1" applyBorder="1" applyAlignment="1">
      <alignment horizontal="right" vertical="center" wrapText="1" readingOrder="1"/>
    </xf>
    <xf numFmtId="0" fontId="4" fillId="0" borderId="6" xfId="0" applyFont="1" applyBorder="1" applyAlignment="1">
      <alignment horizontal="right" vertical="top" wrapText="1" readingOrder="1"/>
    </xf>
    <xf numFmtId="0" fontId="0" fillId="0" borderId="0" xfId="0" applyAlignment="1">
      <alignment horizontal="center" vertical="top" readingOrder="1"/>
    </xf>
    <xf numFmtId="0" fontId="15" fillId="0" borderId="0" xfId="0" applyFont="1" applyAlignment="1">
      <alignment vertical="center" wrapText="1"/>
    </xf>
    <xf numFmtId="0" fontId="17" fillId="0" borderId="7" xfId="0" applyFont="1" applyBorder="1" applyAlignment="1">
      <alignment horizontal="center" vertical="center" wrapText="1"/>
    </xf>
    <xf numFmtId="0" fontId="15" fillId="0" borderId="7" xfId="0" applyFont="1" applyBorder="1" applyAlignment="1">
      <alignment vertical="center" wrapText="1"/>
    </xf>
    <xf numFmtId="0" fontId="15" fillId="0" borderId="7" xfId="0" applyFont="1" applyBorder="1" applyAlignment="1">
      <alignment horizontal="justify" vertical="center" wrapText="1"/>
    </xf>
    <xf numFmtId="173" fontId="5" fillId="0" borderId="4" xfId="0" applyNumberFormat="1" applyFont="1" applyBorder="1" applyAlignment="1">
      <alignment horizontal="left" vertical="center" wrapText="1" readingOrder="1"/>
    </xf>
    <xf numFmtId="14" fontId="15" fillId="0" borderId="7" xfId="0" quotePrefix="1" applyNumberFormat="1" applyFont="1" applyBorder="1" applyAlignment="1">
      <alignment horizontal="justify" vertical="center" wrapText="1"/>
    </xf>
    <xf numFmtId="0" fontId="4" fillId="0" borderId="5" xfId="0" applyFont="1" applyBorder="1" applyAlignment="1">
      <alignment horizontal="left" vertical="center" wrapText="1" readingOrder="1"/>
    </xf>
    <xf numFmtId="0" fontId="5" fillId="0" borderId="5" xfId="0" applyFont="1" applyBorder="1" applyAlignment="1">
      <alignment horizontal="left" vertical="center" wrapText="1" readingOrder="1"/>
    </xf>
    <xf numFmtId="0" fontId="4" fillId="0" borderId="0" xfId="0" applyFont="1" applyAlignment="1">
      <alignment horizontal="right" vertical="center" wrapText="1" readingOrder="1"/>
    </xf>
    <xf numFmtId="0" fontId="0" fillId="0" borderId="0" xfId="0" applyAlignment="1">
      <alignment vertical="center" wrapText="1"/>
    </xf>
    <xf numFmtId="0" fontId="17" fillId="0" borderId="0" xfId="0" applyFont="1" applyAlignment="1">
      <alignment vertical="center" readingOrder="1"/>
    </xf>
    <xf numFmtId="0" fontId="17" fillId="0" borderId="0" xfId="0" applyFont="1" applyAlignment="1">
      <alignment horizontal="left" vertical="center" readingOrder="1"/>
    </xf>
    <xf numFmtId="0" fontId="18" fillId="0" borderId="0" xfId="0" applyFont="1" applyAlignment="1">
      <alignment vertical="center" wrapText="1"/>
    </xf>
    <xf numFmtId="0" fontId="18" fillId="0" borderId="7" xfId="0" applyFont="1" applyBorder="1" applyAlignment="1">
      <alignment horizontal="center" vertical="center" wrapText="1"/>
    </xf>
    <xf numFmtId="0" fontId="15" fillId="0" borderId="0" xfId="0" applyFont="1" applyAlignment="1">
      <alignment vertical="center"/>
    </xf>
    <xf numFmtId="0" fontId="15" fillId="0" borderId="7" xfId="0" applyFont="1" applyBorder="1" applyAlignment="1">
      <alignment vertical="center"/>
    </xf>
    <xf numFmtId="4" fontId="15" fillId="0" borderId="7" xfId="0" applyNumberFormat="1" applyFont="1" applyBorder="1" applyAlignment="1">
      <alignment vertical="center"/>
    </xf>
    <xf numFmtId="0" fontId="15" fillId="0" borderId="0" xfId="0" applyFont="1" applyAlignment="1">
      <alignment horizontal="center" vertical="center" readingOrder="1"/>
    </xf>
    <xf numFmtId="0" fontId="1" fillId="0" borderId="0" xfId="6" applyAlignment="1">
      <alignment wrapText="1"/>
    </xf>
    <xf numFmtId="2" fontId="15" fillId="0" borderId="7" xfId="0" applyNumberFormat="1" applyFont="1" applyBorder="1" applyAlignment="1">
      <alignment vertical="center"/>
    </xf>
    <xf numFmtId="0" fontId="6" fillId="0" borderId="0" xfId="6" applyFont="1" applyAlignment="1">
      <alignment horizontal="left" vertical="center" wrapText="1" readingOrder="1"/>
    </xf>
    <xf numFmtId="0" fontId="20" fillId="0" borderId="0" xfId="6" applyFont="1" applyAlignment="1">
      <alignment vertical="center" wrapText="1"/>
    </xf>
    <xf numFmtId="0" fontId="18" fillId="0" borderId="7" xfId="0" applyFont="1" applyBorder="1" applyAlignment="1">
      <alignment vertical="center" wrapText="1"/>
    </xf>
    <xf numFmtId="0" fontId="1" fillId="0" borderId="0" xfId="7" applyAlignment="1">
      <alignment wrapText="1"/>
    </xf>
    <xf numFmtId="0" fontId="18" fillId="0" borderId="7" xfId="7" applyFont="1" applyBorder="1" applyAlignment="1">
      <alignment horizontal="center" vertical="center"/>
    </xf>
    <xf numFmtId="0" fontId="18" fillId="0" borderId="0" xfId="7" applyFont="1" applyAlignment="1">
      <alignment horizontal="center" vertical="center"/>
    </xf>
    <xf numFmtId="0" fontId="19" fillId="0" borderId="7" xfId="7" applyFont="1" applyBorder="1" applyAlignment="1">
      <alignment vertical="center"/>
    </xf>
    <xf numFmtId="0" fontId="19" fillId="0" borderId="7" xfId="7" applyFont="1" applyBorder="1" applyAlignment="1">
      <alignment vertical="center" wrapText="1"/>
    </xf>
    <xf numFmtId="0" fontId="19" fillId="0" borderId="0" xfId="7" applyFont="1" applyAlignment="1">
      <alignment horizontal="center" vertical="center"/>
    </xf>
    <xf numFmtId="0" fontId="12" fillId="0" borderId="0" xfId="7" applyFont="1" applyAlignment="1">
      <alignment horizontal="center" vertical="center"/>
    </xf>
    <xf numFmtId="4" fontId="14" fillId="0" borderId="0" xfId="7" applyNumberFormat="1" applyFont="1"/>
    <xf numFmtId="0" fontId="21" fillId="0" borderId="0" xfId="7" applyFont="1" applyAlignment="1">
      <alignment wrapText="1"/>
    </xf>
    <xf numFmtId="0" fontId="18" fillId="0" borderId="7" xfId="7" applyFont="1" applyBorder="1" applyAlignment="1">
      <alignment horizontal="center" vertical="center" wrapText="1"/>
    </xf>
    <xf numFmtId="0" fontId="11" fillId="0" borderId="0" xfId="7" applyFont="1" applyAlignment="1">
      <alignment horizontal="center" vertical="center"/>
    </xf>
    <xf numFmtId="0" fontId="19" fillId="0" borderId="7" xfId="7" applyFont="1" applyBorder="1" applyAlignment="1">
      <alignment horizontal="left" vertical="center"/>
    </xf>
    <xf numFmtId="4" fontId="19" fillId="0" borderId="7" xfId="7" applyNumberFormat="1" applyFont="1" applyBorder="1" applyAlignment="1">
      <alignment horizontal="right" vertical="center"/>
    </xf>
    <xf numFmtId="10" fontId="19" fillId="0" borderId="7" xfId="8" applyNumberFormat="1" applyFont="1" applyFill="1" applyBorder="1" applyAlignment="1">
      <alignment vertical="center"/>
    </xf>
    <xf numFmtId="43" fontId="21" fillId="0" borderId="0" xfId="4" applyFont="1" applyFill="1" applyAlignment="1">
      <alignment vertical="center"/>
    </xf>
    <xf numFmtId="43" fontId="19" fillId="0" borderId="0" xfId="4" applyFont="1" applyFill="1" applyAlignment="1">
      <alignment horizontal="center" vertical="center"/>
    </xf>
    <xf numFmtId="43" fontId="0" fillId="0" borderId="0" xfId="4" applyFont="1" applyFill="1" applyAlignment="1">
      <alignment wrapText="1"/>
    </xf>
    <xf numFmtId="0" fontId="0" fillId="2" borderId="0" xfId="0" applyFill="1" applyAlignment="1">
      <alignment horizontal="center" vertical="center" wrapText="1"/>
    </xf>
    <xf numFmtId="0" fontId="11" fillId="2" borderId="0" xfId="3" applyFont="1" applyFill="1" applyAlignment="1">
      <alignment horizontal="center" vertical="center" wrapText="1"/>
    </xf>
    <xf numFmtId="0" fontId="13" fillId="2" borderId="0" xfId="0" applyFont="1" applyFill="1" applyAlignment="1">
      <alignment horizontal="center" vertical="center"/>
    </xf>
    <xf numFmtId="0" fontId="16" fillId="2" borderId="0" xfId="0" applyFont="1" applyFill="1" applyAlignment="1">
      <alignment horizontal="center" vertical="center" wrapText="1"/>
    </xf>
    <xf numFmtId="0" fontId="0" fillId="2" borderId="0" xfId="0" applyFill="1">
      <alignment wrapText="1"/>
    </xf>
    <xf numFmtId="0" fontId="4" fillId="0" borderId="7" xfId="0" applyFont="1" applyBorder="1" applyAlignment="1">
      <alignment horizontal="left" vertical="center" wrapText="1" readingOrder="1"/>
    </xf>
    <xf numFmtId="0" fontId="4" fillId="0" borderId="8" xfId="0" applyFont="1" applyBorder="1" applyAlignment="1">
      <alignment horizontal="left" vertical="center" wrapText="1" readingOrder="1"/>
    </xf>
    <xf numFmtId="0" fontId="4" fillId="0" borderId="10" xfId="0" applyFont="1" applyBorder="1" applyAlignment="1">
      <alignment horizontal="left" vertical="center" wrapText="1" readingOrder="1"/>
    </xf>
    <xf numFmtId="0" fontId="4" fillId="0" borderId="9" xfId="0" applyFont="1" applyBorder="1" applyAlignment="1">
      <alignment horizontal="left" vertical="center" wrapText="1" readingOrder="1"/>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7" fillId="0" borderId="10" xfId="0" applyFont="1" applyBorder="1" applyAlignment="1">
      <alignment horizontal="center" vertical="center"/>
    </xf>
    <xf numFmtId="0" fontId="5" fillId="0" borderId="7" xfId="0" applyFont="1" applyBorder="1" applyAlignment="1">
      <alignment horizontal="center" vertical="center" wrapText="1" readingOrder="1"/>
    </xf>
    <xf numFmtId="0" fontId="4" fillId="0" borderId="1" xfId="0" applyFont="1" applyBorder="1" applyAlignment="1">
      <alignment horizontal="left" vertical="center" wrapText="1" readingOrder="1"/>
    </xf>
    <xf numFmtId="0" fontId="4" fillId="0" borderId="3" xfId="0" applyFont="1" applyBorder="1" applyAlignment="1">
      <alignment horizontal="left" vertical="center" wrapText="1" readingOrder="1"/>
    </xf>
    <xf numFmtId="0" fontId="3" fillId="0" borderId="7" xfId="0" applyFont="1" applyBorder="1" applyAlignment="1">
      <alignment horizontal="center" vertical="center" wrapText="1" readingOrder="1"/>
    </xf>
    <xf numFmtId="0" fontId="5" fillId="0" borderId="1" xfId="0" applyFont="1" applyBorder="1" applyAlignment="1">
      <alignment horizontal="left" vertical="center" wrapText="1" readingOrder="1"/>
    </xf>
    <xf numFmtId="0" fontId="5" fillId="0" borderId="2" xfId="0" applyFont="1" applyBorder="1" applyAlignment="1">
      <alignment horizontal="left" vertical="center" wrapText="1" readingOrder="1"/>
    </xf>
    <xf numFmtId="0" fontId="5" fillId="0" borderId="3" xfId="0" applyFont="1" applyBorder="1" applyAlignment="1">
      <alignment horizontal="left" vertical="center" wrapText="1" readingOrder="1"/>
    </xf>
    <xf numFmtId="0" fontId="4" fillId="0" borderId="0" xfId="0" applyFont="1" applyAlignment="1">
      <alignment horizontal="left" vertical="center" wrapText="1" readingOrder="1"/>
    </xf>
    <xf numFmtId="0" fontId="4" fillId="0" borderId="0" xfId="0" quotePrefix="1" applyFont="1" applyAlignment="1">
      <alignment horizontal="left" vertical="center" wrapText="1" readingOrder="1"/>
    </xf>
    <xf numFmtId="0" fontId="4" fillId="0" borderId="0" xfId="0" applyFont="1" applyAlignment="1">
      <alignment horizontal="justify" vertical="top" wrapText="1" readingOrder="1"/>
    </xf>
    <xf numFmtId="0" fontId="18" fillId="0" borderId="8" xfId="7" applyFont="1" applyBorder="1" applyAlignment="1">
      <alignment horizontal="center" vertical="center"/>
    </xf>
    <xf numFmtId="0" fontId="18" fillId="0" borderId="9" xfId="7" applyFont="1" applyBorder="1" applyAlignment="1">
      <alignment horizontal="center" vertical="center"/>
    </xf>
    <xf numFmtId="0" fontId="18" fillId="0" borderId="10" xfId="7" applyFont="1" applyBorder="1" applyAlignment="1">
      <alignment horizontal="center" vertical="center"/>
    </xf>
    <xf numFmtId="0" fontId="18" fillId="0" borderId="7" xfId="7" applyFont="1" applyBorder="1" applyAlignment="1">
      <alignment horizontal="center" vertical="center"/>
    </xf>
    <xf numFmtId="0" fontId="19" fillId="0" borderId="8" xfId="7" applyFont="1" applyBorder="1" applyAlignment="1">
      <alignment horizontal="left" vertical="center" wrapText="1"/>
    </xf>
    <xf numFmtId="0" fontId="19" fillId="0" borderId="9" xfId="7" applyFont="1" applyBorder="1" applyAlignment="1">
      <alignment horizontal="left" vertical="center" wrapText="1"/>
    </xf>
    <xf numFmtId="0" fontId="19" fillId="0" borderId="10" xfId="7" applyFont="1" applyBorder="1" applyAlignment="1">
      <alignment horizontal="left" vertical="center" wrapText="1"/>
    </xf>
    <xf numFmtId="0" fontId="17" fillId="0" borderId="8" xfId="0" applyFont="1" applyBorder="1" applyAlignment="1">
      <alignment horizontal="left" vertical="center" readingOrder="1"/>
    </xf>
    <xf numFmtId="0" fontId="17" fillId="0" borderId="9" xfId="0" applyFont="1" applyBorder="1" applyAlignment="1">
      <alignment horizontal="left" vertical="center" readingOrder="1"/>
    </xf>
    <xf numFmtId="0" fontId="17" fillId="0" borderId="10" xfId="0" applyFont="1" applyBorder="1" applyAlignment="1">
      <alignment horizontal="left" vertical="center" readingOrder="1"/>
    </xf>
    <xf numFmtId="0" fontId="18" fillId="0" borderId="8" xfId="7" applyFont="1" applyBorder="1" applyAlignment="1">
      <alignment horizontal="center" vertical="center" wrapText="1"/>
    </xf>
    <xf numFmtId="0" fontId="18" fillId="0" borderId="10" xfId="7" applyFont="1" applyBorder="1" applyAlignment="1">
      <alignment horizontal="center" vertical="center" wrapText="1"/>
    </xf>
    <xf numFmtId="43" fontId="19" fillId="0" borderId="8" xfId="4" applyFont="1" applyFill="1" applyBorder="1" applyAlignment="1">
      <alignment horizontal="center" vertical="center"/>
    </xf>
    <xf numFmtId="43" fontId="19" fillId="0" borderId="10" xfId="4" applyFont="1" applyFill="1" applyBorder="1" applyAlignment="1">
      <alignment horizontal="center" vertical="center"/>
    </xf>
  </cellXfs>
  <cellStyles count="10">
    <cellStyle name="Comma" xfId="1" builtinId="3"/>
    <cellStyle name="Comma 2" xfId="4" xr:uid="{E4DD6FBD-4B4D-45EC-8DDE-185B9C147208}"/>
    <cellStyle name="Hyperlink 2" xfId="2" xr:uid="{07254443-7C74-4A26-8163-486D74110CE2}"/>
    <cellStyle name="Normal" xfId="0" builtinId="0"/>
    <cellStyle name="Normal 2 2 2" xfId="6" xr:uid="{3914BEBB-784A-440C-98AE-C6391D790361}"/>
    <cellStyle name="Normal 2 2 3" xfId="7" xr:uid="{0E3B70D3-409B-4765-B4CF-CCE4E7249D1F}"/>
    <cellStyle name="Normal 2 3" xfId="9" xr:uid="{C4FDD1F5-FFFA-485D-8C51-0B4EB3C15620}"/>
    <cellStyle name="Normal 3" xfId="3" xr:uid="{A30FD79A-5F6C-4DAE-B002-06847DACF162}"/>
    <cellStyle name="Percent 2" xfId="8" xr:uid="{7D92F736-E0CE-4975-BE1B-D0BED1ADF02D}"/>
    <cellStyle name="Percent 3" xfId="5" xr:uid="{9F78B250-041A-4AA2-9EF8-0E88FAF98D9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7.jpeg"/></Relationships>
</file>

<file path=xl/drawings/_rels/drawing2.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4.png"/><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3.jpeg"/><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3" Type="http://schemas.openxmlformats.org/officeDocument/2006/relationships/image" Target="../media/image1.jpeg"/><Relationship Id="rId2" Type="http://schemas.openxmlformats.org/officeDocument/2006/relationships/image" Target="../media/image2.png"/><Relationship Id="rId1" Type="http://schemas.openxmlformats.org/officeDocument/2006/relationships/image" Target="../media/image3.jpeg"/></Relationships>
</file>

<file path=xl/drawings/_rels/drawing7.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5.jpeg"/></Relationships>
</file>

<file path=xl/drawings/drawing1.xml><?xml version="1.0" encoding="utf-8"?>
<xdr:wsDr xmlns:xdr="http://schemas.openxmlformats.org/drawingml/2006/spreadsheetDrawing" xmlns:a="http://schemas.openxmlformats.org/drawingml/2006/main">
  <xdr:twoCellAnchor editAs="oneCell">
    <xdr:from>
      <xdr:col>9</xdr:col>
      <xdr:colOff>95250</xdr:colOff>
      <xdr:row>15</xdr:row>
      <xdr:rowOff>95249</xdr:rowOff>
    </xdr:from>
    <xdr:to>
      <xdr:col>9</xdr:col>
      <xdr:colOff>3305175</xdr:colOff>
      <xdr:row>25</xdr:row>
      <xdr:rowOff>123825</xdr:rowOff>
    </xdr:to>
    <xdr:pic>
      <xdr:nvPicPr>
        <xdr:cNvPr id="2" name="Picture 1">
          <a:extLst>
            <a:ext uri="{FF2B5EF4-FFF2-40B4-BE49-F238E27FC236}">
              <a16:creationId xmlns:a16="http://schemas.microsoft.com/office/drawing/2014/main" id="{FBDE5BF0-D31F-4FFE-BE52-33F3C875E68C}"/>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7677150" y="3019424"/>
          <a:ext cx="3209925" cy="16764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79375</xdr:colOff>
      <xdr:row>2</xdr:row>
      <xdr:rowOff>114300</xdr:rowOff>
    </xdr:from>
    <xdr:to>
      <xdr:col>9</xdr:col>
      <xdr:colOff>3314700</xdr:colOff>
      <xdr:row>12</xdr:row>
      <xdr:rowOff>0</xdr:rowOff>
    </xdr:to>
    <xdr:pic>
      <xdr:nvPicPr>
        <xdr:cNvPr id="3" name="Picture 2">
          <a:extLst>
            <a:ext uri="{FF2B5EF4-FFF2-40B4-BE49-F238E27FC236}">
              <a16:creationId xmlns:a16="http://schemas.microsoft.com/office/drawing/2014/main" id="{5AFACE1A-2925-4AA1-8625-B7CADEF59AB3}"/>
            </a:ext>
          </a:extLst>
        </xdr:cNvPr>
        <xdr:cNvPicPr preferRelativeResize="0">
          <a:picLocks noChangeAspect="1"/>
        </xdr:cNvPicPr>
      </xdr:nvPicPr>
      <xdr:blipFill>
        <a:blip xmlns:r="http://schemas.openxmlformats.org/officeDocument/2006/relationships" r:embed="rId2"/>
        <a:stretch>
          <a:fillRect/>
        </a:stretch>
      </xdr:blipFill>
      <xdr:spPr>
        <a:xfrm>
          <a:off x="7661275" y="495300"/>
          <a:ext cx="3235325" cy="1971675"/>
        </a:xfrm>
        <a:prstGeom prst="rect">
          <a:avLst/>
        </a:prstGeom>
      </xdr:spPr>
    </xdr:pic>
    <xdr:clientData/>
  </xdr:twoCellAnchor>
  <xdr:twoCellAnchor editAs="oneCell">
    <xdr:from>
      <xdr:col>9</xdr:col>
      <xdr:colOff>123825</xdr:colOff>
      <xdr:row>28</xdr:row>
      <xdr:rowOff>28575</xdr:rowOff>
    </xdr:from>
    <xdr:to>
      <xdr:col>9</xdr:col>
      <xdr:colOff>3352800</xdr:colOff>
      <xdr:row>35</xdr:row>
      <xdr:rowOff>0</xdr:rowOff>
    </xdr:to>
    <xdr:pic>
      <xdr:nvPicPr>
        <xdr:cNvPr id="4" name="Picture 3">
          <a:extLst>
            <a:ext uri="{FF2B5EF4-FFF2-40B4-BE49-F238E27FC236}">
              <a16:creationId xmlns:a16="http://schemas.microsoft.com/office/drawing/2014/main" id="{CFC86546-DF5E-4FDF-85D2-D2FAE5656C6B}"/>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7705725" y="5248275"/>
          <a:ext cx="3228975" cy="1752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9</xdr:col>
      <xdr:colOff>95251</xdr:colOff>
      <xdr:row>15</xdr:row>
      <xdr:rowOff>47625</xdr:rowOff>
    </xdr:from>
    <xdr:to>
      <xdr:col>9</xdr:col>
      <xdr:colOff>3324225</xdr:colOff>
      <xdr:row>26</xdr:row>
      <xdr:rowOff>9525</xdr:rowOff>
    </xdr:to>
    <xdr:pic>
      <xdr:nvPicPr>
        <xdr:cNvPr id="2" name="Picture 1">
          <a:extLst>
            <a:ext uri="{FF2B5EF4-FFF2-40B4-BE49-F238E27FC236}">
              <a16:creationId xmlns:a16="http://schemas.microsoft.com/office/drawing/2014/main" id="{B3EAC4A4-A0FB-463F-8A91-DD0AE9AA736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258176" y="2809875"/>
          <a:ext cx="3228974" cy="1771650"/>
        </a:xfrm>
        <a:prstGeom prst="rect">
          <a:avLst/>
        </a:prstGeom>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9</xdr:col>
      <xdr:colOff>57149</xdr:colOff>
      <xdr:row>29</xdr:row>
      <xdr:rowOff>9527</xdr:rowOff>
    </xdr:from>
    <xdr:ext cx="3286125" cy="1657348"/>
    <xdr:pic>
      <xdr:nvPicPr>
        <xdr:cNvPr id="3" name="Picture 2">
          <a:extLst>
            <a:ext uri="{FF2B5EF4-FFF2-40B4-BE49-F238E27FC236}">
              <a16:creationId xmlns:a16="http://schemas.microsoft.com/office/drawing/2014/main" id="{4158281B-0819-41FF-AF3A-BA6994C65CF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220074" y="5067302"/>
          <a:ext cx="3286125" cy="1657348"/>
        </a:xfrm>
        <a:prstGeom prst="rect">
          <a:avLst/>
        </a:prstGeom>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9</xdr:col>
      <xdr:colOff>57150</xdr:colOff>
      <xdr:row>2</xdr:row>
      <xdr:rowOff>47625</xdr:rowOff>
    </xdr:from>
    <xdr:to>
      <xdr:col>9</xdr:col>
      <xdr:colOff>3333750</xdr:colOff>
      <xdr:row>12</xdr:row>
      <xdr:rowOff>133350</xdr:rowOff>
    </xdr:to>
    <xdr:pic>
      <xdr:nvPicPr>
        <xdr:cNvPr id="4" name="Picture 3">
          <a:extLst>
            <a:ext uri="{FF2B5EF4-FFF2-40B4-BE49-F238E27FC236}">
              <a16:creationId xmlns:a16="http://schemas.microsoft.com/office/drawing/2014/main" id="{FEB790E6-9AD3-44B9-9816-2168EDA82841}"/>
            </a:ext>
          </a:extLst>
        </xdr:cNvPr>
        <xdr:cNvPicPr>
          <a:picLocks noChangeAspect="1"/>
        </xdr:cNvPicPr>
      </xdr:nvPicPr>
      <xdr:blipFill>
        <a:blip xmlns:r="http://schemas.openxmlformats.org/officeDocument/2006/relationships" r:embed="rId2"/>
        <a:stretch>
          <a:fillRect/>
        </a:stretch>
      </xdr:blipFill>
      <xdr:spPr>
        <a:xfrm>
          <a:off x="8220075" y="428625"/>
          <a:ext cx="3276600" cy="19812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9</xdr:col>
      <xdr:colOff>76200</xdr:colOff>
      <xdr:row>29</xdr:row>
      <xdr:rowOff>219075</xdr:rowOff>
    </xdr:from>
    <xdr:to>
      <xdr:col>9</xdr:col>
      <xdr:colOff>3314700</xdr:colOff>
      <xdr:row>35</xdr:row>
      <xdr:rowOff>19050</xdr:rowOff>
    </xdr:to>
    <xdr:pic>
      <xdr:nvPicPr>
        <xdr:cNvPr id="2" name="Picture 1">
          <a:extLst>
            <a:ext uri="{FF2B5EF4-FFF2-40B4-BE49-F238E27FC236}">
              <a16:creationId xmlns:a16="http://schemas.microsoft.com/office/drawing/2014/main" id="{C08DB6A1-48A3-4DE2-BCEA-3EEC657FF705}"/>
            </a:ext>
          </a:extLst>
        </xdr:cNvPr>
        <xdr:cNvPicPr preferRelativeResize="0">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077200" y="5657850"/>
          <a:ext cx="3238500" cy="1581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101891</xdr:colOff>
      <xdr:row>15</xdr:row>
      <xdr:rowOff>85726</xdr:rowOff>
    </xdr:from>
    <xdr:to>
      <xdr:col>9</xdr:col>
      <xdr:colOff>3333750</xdr:colOff>
      <xdr:row>26</xdr:row>
      <xdr:rowOff>57150</xdr:rowOff>
    </xdr:to>
    <xdr:pic>
      <xdr:nvPicPr>
        <xdr:cNvPr id="3" name="Picture 2">
          <a:extLst>
            <a:ext uri="{FF2B5EF4-FFF2-40B4-BE49-F238E27FC236}">
              <a16:creationId xmlns:a16="http://schemas.microsoft.com/office/drawing/2014/main" id="{211FEB48-AE20-4236-987A-7E5A9FAF5D7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102891" y="3009901"/>
          <a:ext cx="3231859" cy="1781174"/>
        </a:xfrm>
        <a:prstGeom prst="rect">
          <a:avLst/>
        </a:prstGeom>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57150</xdr:colOff>
      <xdr:row>2</xdr:row>
      <xdr:rowOff>95250</xdr:rowOff>
    </xdr:from>
    <xdr:to>
      <xdr:col>9</xdr:col>
      <xdr:colOff>3333750</xdr:colOff>
      <xdr:row>12</xdr:row>
      <xdr:rowOff>28575</xdr:rowOff>
    </xdr:to>
    <xdr:pic>
      <xdr:nvPicPr>
        <xdr:cNvPr id="4" name="Picture 3">
          <a:extLst>
            <a:ext uri="{FF2B5EF4-FFF2-40B4-BE49-F238E27FC236}">
              <a16:creationId xmlns:a16="http://schemas.microsoft.com/office/drawing/2014/main" id="{68CF7335-7232-49DD-B1F6-BB7F2E9BAA90}"/>
            </a:ext>
          </a:extLst>
        </xdr:cNvPr>
        <xdr:cNvPicPr>
          <a:picLocks noChangeAspect="1"/>
        </xdr:cNvPicPr>
      </xdr:nvPicPr>
      <xdr:blipFill>
        <a:blip xmlns:r="http://schemas.openxmlformats.org/officeDocument/2006/relationships" r:embed="rId3"/>
        <a:stretch>
          <a:fillRect/>
        </a:stretch>
      </xdr:blipFill>
      <xdr:spPr>
        <a:xfrm>
          <a:off x="8058150" y="476250"/>
          <a:ext cx="3276600" cy="20193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9</xdr:col>
      <xdr:colOff>76200</xdr:colOff>
      <xdr:row>28</xdr:row>
      <xdr:rowOff>66676</xdr:rowOff>
    </xdr:from>
    <xdr:to>
      <xdr:col>9</xdr:col>
      <xdr:colOff>3333750</xdr:colOff>
      <xdr:row>39</xdr:row>
      <xdr:rowOff>38101</xdr:rowOff>
    </xdr:to>
    <xdr:pic>
      <xdr:nvPicPr>
        <xdr:cNvPr id="2" name="Picture 1">
          <a:extLst>
            <a:ext uri="{FF2B5EF4-FFF2-40B4-BE49-F238E27FC236}">
              <a16:creationId xmlns:a16="http://schemas.microsoft.com/office/drawing/2014/main" id="{339D35C7-62A4-47CE-86CF-62F1FEEC8B3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096250" y="5286376"/>
          <a:ext cx="3257550" cy="1752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66674</xdr:colOff>
      <xdr:row>2</xdr:row>
      <xdr:rowOff>104774</xdr:rowOff>
    </xdr:from>
    <xdr:to>
      <xdr:col>9</xdr:col>
      <xdr:colOff>3333750</xdr:colOff>
      <xdr:row>13</xdr:row>
      <xdr:rowOff>95249</xdr:rowOff>
    </xdr:to>
    <xdr:pic>
      <xdr:nvPicPr>
        <xdr:cNvPr id="3" name="Picture 2">
          <a:extLst>
            <a:ext uri="{FF2B5EF4-FFF2-40B4-BE49-F238E27FC236}">
              <a16:creationId xmlns:a16="http://schemas.microsoft.com/office/drawing/2014/main" id="{7256C05B-D95C-405A-B063-D4FA225CB81B}"/>
            </a:ext>
          </a:extLst>
        </xdr:cNvPr>
        <xdr:cNvPicPr preferRelativeResize="0">
          <a:picLocks noChangeAspect="1"/>
        </xdr:cNvPicPr>
      </xdr:nvPicPr>
      <xdr:blipFill>
        <a:blip xmlns:r="http://schemas.openxmlformats.org/officeDocument/2006/relationships" r:embed="rId2"/>
        <a:stretch>
          <a:fillRect/>
        </a:stretch>
      </xdr:blipFill>
      <xdr:spPr>
        <a:xfrm>
          <a:off x="8086724" y="485774"/>
          <a:ext cx="3267076" cy="2047875"/>
        </a:xfrm>
        <a:prstGeom prst="rect">
          <a:avLst/>
        </a:prstGeom>
      </xdr:spPr>
    </xdr:pic>
    <xdr:clientData/>
  </xdr:twoCellAnchor>
  <xdr:twoCellAnchor editAs="oneCell">
    <xdr:from>
      <xdr:col>9</xdr:col>
      <xdr:colOff>69850</xdr:colOff>
      <xdr:row>15</xdr:row>
      <xdr:rowOff>53975</xdr:rowOff>
    </xdr:from>
    <xdr:to>
      <xdr:col>9</xdr:col>
      <xdr:colOff>3352800</xdr:colOff>
      <xdr:row>26</xdr:row>
      <xdr:rowOff>25399</xdr:rowOff>
    </xdr:to>
    <xdr:pic>
      <xdr:nvPicPr>
        <xdr:cNvPr id="4" name="Picture 2">
          <a:extLst>
            <a:ext uri="{FF2B5EF4-FFF2-40B4-BE49-F238E27FC236}">
              <a16:creationId xmlns:a16="http://schemas.microsoft.com/office/drawing/2014/main" id="{810AB39E-43FD-48AB-9925-45CB7F68A81F}"/>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8089900" y="2978150"/>
          <a:ext cx="3282950" cy="1781174"/>
        </a:xfrm>
        <a:prstGeom prst="rect">
          <a:avLst/>
        </a:prstGeom>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9</xdr:col>
      <xdr:colOff>85725</xdr:colOff>
      <xdr:row>27</xdr:row>
      <xdr:rowOff>85726</xdr:rowOff>
    </xdr:from>
    <xdr:to>
      <xdr:col>9</xdr:col>
      <xdr:colOff>3324225</xdr:colOff>
      <xdr:row>33</xdr:row>
      <xdr:rowOff>266700</xdr:rowOff>
    </xdr:to>
    <xdr:pic>
      <xdr:nvPicPr>
        <xdr:cNvPr id="2" name="Picture 1">
          <a:extLst>
            <a:ext uri="{FF2B5EF4-FFF2-40B4-BE49-F238E27FC236}">
              <a16:creationId xmlns:a16="http://schemas.microsoft.com/office/drawing/2014/main" id="{8D55310A-5D4E-49A7-A0E3-6A08846BDEA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53400" y="5143501"/>
          <a:ext cx="3238500" cy="16382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76201</xdr:colOff>
      <xdr:row>14</xdr:row>
      <xdr:rowOff>66675</xdr:rowOff>
    </xdr:from>
    <xdr:to>
      <xdr:col>9</xdr:col>
      <xdr:colOff>3324225</xdr:colOff>
      <xdr:row>25</xdr:row>
      <xdr:rowOff>18538</xdr:rowOff>
    </xdr:to>
    <xdr:pic>
      <xdr:nvPicPr>
        <xdr:cNvPr id="3" name="Picture 2">
          <a:extLst>
            <a:ext uri="{FF2B5EF4-FFF2-40B4-BE49-F238E27FC236}">
              <a16:creationId xmlns:a16="http://schemas.microsoft.com/office/drawing/2014/main" id="{448C0A76-9AF2-4510-BF45-D052A785105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143876" y="2828925"/>
          <a:ext cx="3248024" cy="1761613"/>
        </a:xfrm>
        <a:prstGeom prst="rect">
          <a:avLst/>
        </a:prstGeom>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57151</xdr:colOff>
      <xdr:row>2</xdr:row>
      <xdr:rowOff>28576</xdr:rowOff>
    </xdr:from>
    <xdr:to>
      <xdr:col>9</xdr:col>
      <xdr:colOff>3333751</xdr:colOff>
      <xdr:row>12</xdr:row>
      <xdr:rowOff>152401</xdr:rowOff>
    </xdr:to>
    <xdr:pic>
      <xdr:nvPicPr>
        <xdr:cNvPr id="4" name="Picture 3">
          <a:extLst>
            <a:ext uri="{FF2B5EF4-FFF2-40B4-BE49-F238E27FC236}">
              <a16:creationId xmlns:a16="http://schemas.microsoft.com/office/drawing/2014/main" id="{C2984672-B43E-4C6F-9C52-E36AD4D2D48C}"/>
            </a:ext>
          </a:extLst>
        </xdr:cNvPr>
        <xdr:cNvPicPr>
          <a:picLocks noChangeAspect="1"/>
        </xdr:cNvPicPr>
      </xdr:nvPicPr>
      <xdr:blipFill>
        <a:blip xmlns:r="http://schemas.openxmlformats.org/officeDocument/2006/relationships" r:embed="rId3"/>
        <a:stretch>
          <a:fillRect/>
        </a:stretch>
      </xdr:blipFill>
      <xdr:spPr>
        <a:xfrm>
          <a:off x="8124826" y="409576"/>
          <a:ext cx="3276600" cy="20193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9</xdr:col>
      <xdr:colOff>66675</xdr:colOff>
      <xdr:row>28</xdr:row>
      <xdr:rowOff>19050</xdr:rowOff>
    </xdr:from>
    <xdr:to>
      <xdr:col>9</xdr:col>
      <xdr:colOff>3343275</xdr:colOff>
      <xdr:row>37</xdr:row>
      <xdr:rowOff>114300</xdr:rowOff>
    </xdr:to>
    <xdr:pic>
      <xdr:nvPicPr>
        <xdr:cNvPr id="2" name="Picture 1">
          <a:extLst>
            <a:ext uri="{FF2B5EF4-FFF2-40B4-BE49-F238E27FC236}">
              <a16:creationId xmlns:a16="http://schemas.microsoft.com/office/drawing/2014/main" id="{FD090AD9-5694-432D-9F68-E1B35C1E540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82000" y="5076825"/>
          <a:ext cx="3276600" cy="1876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76200</xdr:colOff>
      <xdr:row>15</xdr:row>
      <xdr:rowOff>95251</xdr:rowOff>
    </xdr:from>
    <xdr:to>
      <xdr:col>9</xdr:col>
      <xdr:colOff>3305175</xdr:colOff>
      <xdr:row>26</xdr:row>
      <xdr:rowOff>47114</xdr:rowOff>
    </xdr:to>
    <xdr:pic>
      <xdr:nvPicPr>
        <xdr:cNvPr id="3" name="Picture 2">
          <a:extLst>
            <a:ext uri="{FF2B5EF4-FFF2-40B4-BE49-F238E27FC236}">
              <a16:creationId xmlns:a16="http://schemas.microsoft.com/office/drawing/2014/main" id="{E4617791-C690-4F2F-A7EC-691CA498F4E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391525" y="2857501"/>
          <a:ext cx="3228975" cy="1761613"/>
        </a:xfrm>
        <a:prstGeom prst="rect">
          <a:avLst/>
        </a:prstGeom>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57150</xdr:colOff>
      <xdr:row>2</xdr:row>
      <xdr:rowOff>95250</xdr:rowOff>
    </xdr:from>
    <xdr:to>
      <xdr:col>9</xdr:col>
      <xdr:colOff>3333750</xdr:colOff>
      <xdr:row>11</xdr:row>
      <xdr:rowOff>161925</xdr:rowOff>
    </xdr:to>
    <xdr:pic>
      <xdr:nvPicPr>
        <xdr:cNvPr id="4" name="Picture 3">
          <a:extLst>
            <a:ext uri="{FF2B5EF4-FFF2-40B4-BE49-F238E27FC236}">
              <a16:creationId xmlns:a16="http://schemas.microsoft.com/office/drawing/2014/main" id="{25B6C621-20C4-46A8-BD32-A2E6605813CF}"/>
            </a:ext>
          </a:extLst>
        </xdr:cNvPr>
        <xdr:cNvPicPr preferRelativeResize="0">
          <a:picLocks noChangeAspect="1"/>
        </xdr:cNvPicPr>
      </xdr:nvPicPr>
      <xdr:blipFill>
        <a:blip xmlns:r="http://schemas.openxmlformats.org/officeDocument/2006/relationships" r:embed="rId3"/>
        <a:stretch>
          <a:fillRect/>
        </a:stretch>
      </xdr:blipFill>
      <xdr:spPr>
        <a:xfrm>
          <a:off x="8372475" y="476250"/>
          <a:ext cx="3276600" cy="196215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9</xdr:col>
      <xdr:colOff>57150</xdr:colOff>
      <xdr:row>14</xdr:row>
      <xdr:rowOff>104774</xdr:rowOff>
    </xdr:from>
    <xdr:to>
      <xdr:col>9</xdr:col>
      <xdr:colOff>3352800</xdr:colOff>
      <xdr:row>25</xdr:row>
      <xdr:rowOff>104775</xdr:rowOff>
    </xdr:to>
    <xdr:pic>
      <xdr:nvPicPr>
        <xdr:cNvPr id="2" name="Picture 2">
          <a:extLst>
            <a:ext uri="{FF2B5EF4-FFF2-40B4-BE49-F238E27FC236}">
              <a16:creationId xmlns:a16="http://schemas.microsoft.com/office/drawing/2014/main" id="{EA683F3E-3607-4084-BCFC-B61B96E0007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572375" y="2867024"/>
          <a:ext cx="3295650" cy="1809751"/>
        </a:xfrm>
        <a:prstGeom prst="rect">
          <a:avLst/>
        </a:prstGeom>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47626</xdr:colOff>
      <xdr:row>2</xdr:row>
      <xdr:rowOff>19050</xdr:rowOff>
    </xdr:from>
    <xdr:to>
      <xdr:col>9</xdr:col>
      <xdr:colOff>3324226</xdr:colOff>
      <xdr:row>12</xdr:row>
      <xdr:rowOff>155575</xdr:rowOff>
    </xdr:to>
    <xdr:pic>
      <xdr:nvPicPr>
        <xdr:cNvPr id="3" name="Picture 2">
          <a:extLst>
            <a:ext uri="{FF2B5EF4-FFF2-40B4-BE49-F238E27FC236}">
              <a16:creationId xmlns:a16="http://schemas.microsoft.com/office/drawing/2014/main" id="{DCEAFEB9-FB02-46CB-B957-C32FC9F7EB54}"/>
            </a:ext>
          </a:extLst>
        </xdr:cNvPr>
        <xdr:cNvPicPr preferRelativeResize="0">
          <a:picLocks noChangeAspect="1"/>
        </xdr:cNvPicPr>
      </xdr:nvPicPr>
      <xdr:blipFill>
        <a:blip xmlns:r="http://schemas.openxmlformats.org/officeDocument/2006/relationships" r:embed="rId2"/>
        <a:stretch>
          <a:fillRect/>
        </a:stretch>
      </xdr:blipFill>
      <xdr:spPr>
        <a:xfrm>
          <a:off x="7562851" y="400050"/>
          <a:ext cx="3276600" cy="2032000"/>
        </a:xfrm>
        <a:prstGeom prst="rect">
          <a:avLst/>
        </a:prstGeom>
      </xdr:spPr>
    </xdr:pic>
    <xdr:clientData/>
  </xdr:twoCellAnchor>
  <xdr:twoCellAnchor editAs="oneCell">
    <xdr:from>
      <xdr:col>9</xdr:col>
      <xdr:colOff>47626</xdr:colOff>
      <xdr:row>27</xdr:row>
      <xdr:rowOff>66674</xdr:rowOff>
    </xdr:from>
    <xdr:to>
      <xdr:col>9</xdr:col>
      <xdr:colOff>3324224</xdr:colOff>
      <xdr:row>35</xdr:row>
      <xdr:rowOff>82548</xdr:rowOff>
    </xdr:to>
    <xdr:pic>
      <xdr:nvPicPr>
        <xdr:cNvPr id="5" name="Picture 4">
          <a:extLst>
            <a:ext uri="{FF2B5EF4-FFF2-40B4-BE49-F238E27FC236}">
              <a16:creationId xmlns:a16="http://schemas.microsoft.com/office/drawing/2014/main" id="{18E946F6-9652-4298-8069-CCCD1AB77D91}"/>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372351" y="5124449"/>
          <a:ext cx="3276598" cy="17970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9</xdr:col>
      <xdr:colOff>57152</xdr:colOff>
      <xdr:row>27</xdr:row>
      <xdr:rowOff>152400</xdr:rowOff>
    </xdr:from>
    <xdr:to>
      <xdr:col>9</xdr:col>
      <xdr:colOff>3333750</xdr:colOff>
      <xdr:row>34</xdr:row>
      <xdr:rowOff>101599</xdr:rowOff>
    </xdr:to>
    <xdr:pic>
      <xdr:nvPicPr>
        <xdr:cNvPr id="2" name="Picture 1">
          <a:extLst>
            <a:ext uri="{FF2B5EF4-FFF2-40B4-BE49-F238E27FC236}">
              <a16:creationId xmlns:a16="http://schemas.microsoft.com/office/drawing/2014/main" id="{57612558-7115-42B5-8C47-1CA1C356A42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39052" y="5210175"/>
          <a:ext cx="3276598" cy="17970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76200</xdr:colOff>
      <xdr:row>15</xdr:row>
      <xdr:rowOff>9526</xdr:rowOff>
    </xdr:from>
    <xdr:to>
      <xdr:col>9</xdr:col>
      <xdr:colOff>3324225</xdr:colOff>
      <xdr:row>26</xdr:row>
      <xdr:rowOff>28577</xdr:rowOff>
    </xdr:to>
    <xdr:pic>
      <xdr:nvPicPr>
        <xdr:cNvPr id="3" name="Picture 2">
          <a:extLst>
            <a:ext uri="{FF2B5EF4-FFF2-40B4-BE49-F238E27FC236}">
              <a16:creationId xmlns:a16="http://schemas.microsoft.com/office/drawing/2014/main" id="{1F1DDF66-3058-4DC3-B410-E1A8AFFCC51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58100" y="2933701"/>
          <a:ext cx="3248025" cy="1828801"/>
        </a:xfrm>
        <a:prstGeom prst="rect">
          <a:avLst/>
        </a:prstGeom>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57150</xdr:colOff>
      <xdr:row>2</xdr:row>
      <xdr:rowOff>38101</xdr:rowOff>
    </xdr:from>
    <xdr:to>
      <xdr:col>9</xdr:col>
      <xdr:colOff>3333750</xdr:colOff>
      <xdr:row>12</xdr:row>
      <xdr:rowOff>104776</xdr:rowOff>
    </xdr:to>
    <xdr:pic>
      <xdr:nvPicPr>
        <xdr:cNvPr id="5" name="Picture 4">
          <a:extLst>
            <a:ext uri="{FF2B5EF4-FFF2-40B4-BE49-F238E27FC236}">
              <a16:creationId xmlns:a16="http://schemas.microsoft.com/office/drawing/2014/main" id="{55123656-5466-44B3-AD85-428FE35A88B5}"/>
            </a:ext>
          </a:extLst>
        </xdr:cNvPr>
        <xdr:cNvPicPr preferRelativeResize="0">
          <a:picLocks noChangeAspect="1"/>
        </xdr:cNvPicPr>
      </xdr:nvPicPr>
      <xdr:blipFill>
        <a:blip xmlns:r="http://schemas.openxmlformats.org/officeDocument/2006/relationships" r:embed="rId3"/>
        <a:stretch>
          <a:fillRect/>
        </a:stretch>
      </xdr:blipFill>
      <xdr:spPr>
        <a:xfrm>
          <a:off x="7362825" y="419101"/>
          <a:ext cx="3276600" cy="196215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9</xdr:col>
      <xdr:colOff>47626</xdr:colOff>
      <xdr:row>2</xdr:row>
      <xdr:rowOff>57151</xdr:rowOff>
    </xdr:from>
    <xdr:to>
      <xdr:col>9</xdr:col>
      <xdr:colOff>3352800</xdr:colOff>
      <xdr:row>12</xdr:row>
      <xdr:rowOff>133350</xdr:rowOff>
    </xdr:to>
    <xdr:pic>
      <xdr:nvPicPr>
        <xdr:cNvPr id="2" name="Picture 1">
          <a:extLst>
            <a:ext uri="{FF2B5EF4-FFF2-40B4-BE49-F238E27FC236}">
              <a16:creationId xmlns:a16="http://schemas.microsoft.com/office/drawing/2014/main" id="{0B4AD148-12E2-41CF-996F-858E402E9272}"/>
            </a:ext>
          </a:extLst>
        </xdr:cNvPr>
        <xdr:cNvPicPr>
          <a:picLocks noChangeAspect="1"/>
        </xdr:cNvPicPr>
      </xdr:nvPicPr>
      <xdr:blipFill>
        <a:blip xmlns:r="http://schemas.openxmlformats.org/officeDocument/2006/relationships" r:embed="rId1"/>
        <a:stretch>
          <a:fillRect/>
        </a:stretch>
      </xdr:blipFill>
      <xdr:spPr>
        <a:xfrm>
          <a:off x="8029576" y="438151"/>
          <a:ext cx="3305174" cy="1971674"/>
        </a:xfrm>
        <a:prstGeom prst="rect">
          <a:avLst/>
        </a:prstGeom>
      </xdr:spPr>
    </xdr:pic>
    <xdr:clientData/>
  </xdr:twoCellAnchor>
  <xdr:oneCellAnchor>
    <xdr:from>
      <xdr:col>9</xdr:col>
      <xdr:colOff>66675</xdr:colOff>
      <xdr:row>27</xdr:row>
      <xdr:rowOff>114301</xdr:rowOff>
    </xdr:from>
    <xdr:ext cx="3248025" cy="1838324"/>
    <xdr:pic>
      <xdr:nvPicPr>
        <xdr:cNvPr id="3" name="Picture 2">
          <a:extLst>
            <a:ext uri="{FF2B5EF4-FFF2-40B4-BE49-F238E27FC236}">
              <a16:creationId xmlns:a16="http://schemas.microsoft.com/office/drawing/2014/main" id="{479B653C-0039-48A9-B2EB-C9B510A8910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048625" y="5172076"/>
          <a:ext cx="3248025" cy="18383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9</xdr:col>
      <xdr:colOff>76202</xdr:colOff>
      <xdr:row>14</xdr:row>
      <xdr:rowOff>38100</xdr:rowOff>
    </xdr:from>
    <xdr:ext cx="3276598" cy="1752599"/>
    <xdr:pic>
      <xdr:nvPicPr>
        <xdr:cNvPr id="4" name="Picture 3">
          <a:extLst>
            <a:ext uri="{FF2B5EF4-FFF2-40B4-BE49-F238E27FC236}">
              <a16:creationId xmlns:a16="http://schemas.microsoft.com/office/drawing/2014/main" id="{40D255F4-4529-4FBC-94A7-DD32314795F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058152" y="2800350"/>
          <a:ext cx="3276598" cy="17525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9.xml><?xml version="1.0" encoding="utf-8"?>
<xdr:wsDr xmlns:xdr="http://schemas.openxmlformats.org/drawingml/2006/spreadsheetDrawing" xmlns:a="http://schemas.openxmlformats.org/drawingml/2006/main">
  <xdr:twoCellAnchor editAs="oneCell">
    <xdr:from>
      <xdr:col>9</xdr:col>
      <xdr:colOff>47625</xdr:colOff>
      <xdr:row>16</xdr:row>
      <xdr:rowOff>114300</xdr:rowOff>
    </xdr:from>
    <xdr:to>
      <xdr:col>9</xdr:col>
      <xdr:colOff>3314701</xdr:colOff>
      <xdr:row>23</xdr:row>
      <xdr:rowOff>112739</xdr:rowOff>
    </xdr:to>
    <xdr:pic>
      <xdr:nvPicPr>
        <xdr:cNvPr id="2" name="Picture 1">
          <a:extLst>
            <a:ext uri="{FF2B5EF4-FFF2-40B4-BE49-F238E27FC236}">
              <a16:creationId xmlns:a16="http://schemas.microsoft.com/office/drawing/2014/main" id="{04D9779E-2ED2-42ED-A2ED-DAB58CF9779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05825" y="3038475"/>
          <a:ext cx="3267076" cy="18081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47625</xdr:colOff>
      <xdr:row>2</xdr:row>
      <xdr:rowOff>28575</xdr:rowOff>
    </xdr:from>
    <xdr:to>
      <xdr:col>9</xdr:col>
      <xdr:colOff>3314701</xdr:colOff>
      <xdr:row>13</xdr:row>
      <xdr:rowOff>57151</xdr:rowOff>
    </xdr:to>
    <xdr:pic>
      <xdr:nvPicPr>
        <xdr:cNvPr id="3" name="Picture 2">
          <a:extLst>
            <a:ext uri="{FF2B5EF4-FFF2-40B4-BE49-F238E27FC236}">
              <a16:creationId xmlns:a16="http://schemas.microsoft.com/office/drawing/2014/main" id="{0D8952FC-48C0-4E4B-AC0B-478F6F19FBED}"/>
            </a:ext>
          </a:extLst>
        </xdr:cNvPr>
        <xdr:cNvPicPr>
          <a:picLocks/>
        </xdr:cNvPicPr>
      </xdr:nvPicPr>
      <xdr:blipFill>
        <a:blip xmlns:r="http://schemas.openxmlformats.org/officeDocument/2006/relationships" r:embed="rId2"/>
        <a:stretch>
          <a:fillRect/>
        </a:stretch>
      </xdr:blipFill>
      <xdr:spPr>
        <a:xfrm>
          <a:off x="8505825" y="409575"/>
          <a:ext cx="3267076" cy="208597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C7557D-0EE6-4FA8-8F72-EE42574E0A13}">
  <dimension ref="A1:C11"/>
  <sheetViews>
    <sheetView workbookViewId="0">
      <selection activeCell="C15" sqref="C15"/>
    </sheetView>
  </sheetViews>
  <sheetFormatPr defaultColWidth="8.85546875" defaultRowHeight="15" x14ac:dyDescent="0.25"/>
  <cols>
    <col min="1" max="1" width="6.140625" style="6" bestFit="1" customWidth="1"/>
    <col min="2" max="2" width="10.85546875" style="6" bestFit="1" customWidth="1"/>
    <col min="3" max="3" width="35" style="6" bestFit="1" customWidth="1"/>
    <col min="4" max="16384" width="8.85546875" style="6"/>
  </cols>
  <sheetData>
    <row r="1" spans="1:3" x14ac:dyDescent="0.25">
      <c r="A1" s="4" t="s">
        <v>578</v>
      </c>
      <c r="B1" s="5" t="s">
        <v>579</v>
      </c>
      <c r="C1" s="5" t="s">
        <v>580</v>
      </c>
    </row>
    <row r="2" spans="1:3" x14ac:dyDescent="0.25">
      <c r="A2" s="7">
        <v>1</v>
      </c>
      <c r="B2" s="8" t="s">
        <v>581</v>
      </c>
      <c r="C2" s="9" t="s">
        <v>1</v>
      </c>
    </row>
    <row r="3" spans="1:3" x14ac:dyDescent="0.25">
      <c r="A3" s="7">
        <v>2</v>
      </c>
      <c r="B3" s="8" t="s">
        <v>582</v>
      </c>
      <c r="C3" s="9" t="s">
        <v>107</v>
      </c>
    </row>
    <row r="4" spans="1:3" x14ac:dyDescent="0.25">
      <c r="A4" s="7">
        <v>3</v>
      </c>
      <c r="B4" s="8" t="s">
        <v>583</v>
      </c>
      <c r="C4" s="9" t="s">
        <v>137</v>
      </c>
    </row>
    <row r="5" spans="1:3" x14ac:dyDescent="0.25">
      <c r="A5" s="7">
        <v>4</v>
      </c>
      <c r="B5" s="8" t="s">
        <v>584</v>
      </c>
      <c r="C5" s="9" t="s">
        <v>182</v>
      </c>
    </row>
    <row r="6" spans="1:3" x14ac:dyDescent="0.25">
      <c r="A6" s="7">
        <v>5</v>
      </c>
      <c r="B6" s="8" t="s">
        <v>585</v>
      </c>
      <c r="C6" s="9" t="s">
        <v>229</v>
      </c>
    </row>
    <row r="7" spans="1:3" x14ac:dyDescent="0.25">
      <c r="A7" s="7">
        <v>6</v>
      </c>
      <c r="B7" s="8" t="s">
        <v>586</v>
      </c>
      <c r="C7" s="9" t="s">
        <v>364</v>
      </c>
    </row>
    <row r="8" spans="1:3" x14ac:dyDescent="0.25">
      <c r="A8" s="7">
        <v>7</v>
      </c>
      <c r="B8" s="8" t="s">
        <v>587</v>
      </c>
      <c r="C8" s="9" t="s">
        <v>376</v>
      </c>
    </row>
    <row r="9" spans="1:3" x14ac:dyDescent="0.25">
      <c r="A9" s="7">
        <v>8</v>
      </c>
      <c r="B9" s="8" t="s">
        <v>588</v>
      </c>
      <c r="C9" s="9" t="s">
        <v>425</v>
      </c>
    </row>
    <row r="10" spans="1:3" x14ac:dyDescent="0.25">
      <c r="A10" s="7">
        <v>9</v>
      </c>
      <c r="B10" s="8" t="s">
        <v>589</v>
      </c>
      <c r="C10" s="9" t="s">
        <v>429</v>
      </c>
    </row>
    <row r="11" spans="1:3" x14ac:dyDescent="0.25">
      <c r="A11" s="7">
        <v>10</v>
      </c>
      <c r="B11" s="8" t="s">
        <v>590</v>
      </c>
      <c r="C11" s="9" t="s">
        <v>476</v>
      </c>
    </row>
  </sheetData>
  <hyperlinks>
    <hyperlink ref="B3" location="SFRSTP!A1" display="SFRSTP" xr:uid="{4A5980B1-243D-4BE9-B616-8D8DF7A5842F}"/>
    <hyperlink ref="B4" location="SMMF!A1" display="SMMF" xr:uid="{4D1F8305-685D-46B2-9E23-4EA50FB53D80}"/>
    <hyperlink ref="B5" location="SPLDF!A1" display="SPLDF" xr:uid="{DA852BC4-7250-4686-9860-91FC11CDDF29}"/>
    <hyperlink ref="B6" location="SPMON!A1" display="SPMON" xr:uid="{95DE9AF0-4741-4BB1-9FA1-1660EDA5B6CF}"/>
    <hyperlink ref="B7" location="SPSDF!A1" display="SPSDF" xr:uid="{4AD4A3CE-BA41-42E4-8FAC-6C8F92D76649}"/>
    <hyperlink ref="B8" location="SPUSDF!A1" display="SPUSDF" xr:uid="{86A9B86A-E16A-4737-BBE0-ABAAD5CD2C41}"/>
    <hyperlink ref="B9" location="SUNBDS!A1" display="SUNBDS" xr:uid="{9C0FD7F2-D349-434F-BA51-09DB75F84EA9}"/>
    <hyperlink ref="B10" location="SUNMIA!A1" display="SUNMIA" xr:uid="{7C43E7A4-12BD-4365-A83F-E1BFC52D8E93}"/>
    <hyperlink ref="B11" location="SUNONF!A1" display="SUNONF" xr:uid="{EB64324B-1B38-4E53-8050-56EDFB67478F}"/>
    <hyperlink ref="B2" location="SFRLTP!A1" display="SFRLTP" xr:uid="{DE935061-5EC4-4A25-809E-6933B129D91D}"/>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42E169-2041-4A00-84DC-1E181844DE93}">
  <sheetPr>
    <outlinePr summaryBelow="0" summaryRight="0"/>
  </sheetPr>
  <dimension ref="A1:R134"/>
  <sheetViews>
    <sheetView showGridLines="0" workbookViewId="0">
      <selection sqref="A1:H1"/>
    </sheetView>
  </sheetViews>
  <sheetFormatPr defaultRowHeight="12.75" x14ac:dyDescent="0.2"/>
  <cols>
    <col min="1" max="1" width="5.85546875" bestFit="1" customWidth="1"/>
    <col min="2" max="2" width="14.140625" customWidth="1"/>
    <col min="3" max="3" width="39.140625" bestFit="1" customWidth="1"/>
    <col min="4" max="4" width="16.5703125" bestFit="1" customWidth="1"/>
    <col min="5" max="5" width="8.7109375" bestFit="1" customWidth="1"/>
    <col min="6" max="6" width="10.140625" bestFit="1" customWidth="1"/>
    <col min="7" max="7" width="8.7109375" customWidth="1"/>
    <col min="8" max="8" width="6.42578125" customWidth="1"/>
    <col min="9" max="9" width="6" bestFit="1" customWidth="1"/>
    <col min="10" max="10" width="50.7109375" style="94" customWidth="1"/>
  </cols>
  <sheetData>
    <row r="1" spans="1:10" ht="15" x14ac:dyDescent="0.2">
      <c r="A1" s="109" t="s">
        <v>0</v>
      </c>
      <c r="B1" s="109"/>
      <c r="C1" s="109"/>
      <c r="D1" s="109"/>
      <c r="E1" s="109"/>
      <c r="F1" s="109"/>
      <c r="G1" s="109"/>
      <c r="H1" s="109"/>
      <c r="I1" s="10" t="s">
        <v>488</v>
      </c>
    </row>
    <row r="2" spans="1:10" ht="15" x14ac:dyDescent="0.2">
      <c r="A2" s="109" t="s">
        <v>429</v>
      </c>
      <c r="B2" s="109"/>
      <c r="C2" s="109"/>
      <c r="D2" s="109"/>
      <c r="E2" s="109"/>
      <c r="F2" s="109"/>
      <c r="G2" s="109"/>
      <c r="H2" s="109"/>
      <c r="J2" s="95" t="s">
        <v>489</v>
      </c>
    </row>
    <row r="3" spans="1:10" ht="15" x14ac:dyDescent="0.2">
      <c r="A3" s="109" t="s">
        <v>592</v>
      </c>
      <c r="B3" s="109"/>
      <c r="C3" s="109"/>
      <c r="D3" s="109"/>
      <c r="E3" s="109"/>
      <c r="F3" s="109"/>
      <c r="G3" s="109"/>
      <c r="H3" s="109"/>
    </row>
    <row r="4" spans="1:10" s="11" customFormat="1" ht="30" x14ac:dyDescent="0.2">
      <c r="A4" s="12" t="s">
        <v>2</v>
      </c>
      <c r="B4" s="12" t="s">
        <v>3</v>
      </c>
      <c r="C4" s="12" t="s">
        <v>4</v>
      </c>
      <c r="D4" s="12" t="s">
        <v>5</v>
      </c>
      <c r="E4" s="12" t="s">
        <v>6</v>
      </c>
      <c r="F4" s="12" t="s">
        <v>486</v>
      </c>
      <c r="G4" s="12" t="s">
        <v>8</v>
      </c>
      <c r="H4" s="13" t="s">
        <v>484</v>
      </c>
      <c r="J4" s="94"/>
    </row>
    <row r="5" spans="1:10" x14ac:dyDescent="0.2">
      <c r="A5" s="14"/>
      <c r="B5" s="14"/>
      <c r="C5" s="15" t="s">
        <v>9</v>
      </c>
      <c r="D5" s="14"/>
      <c r="E5" s="14"/>
      <c r="F5" s="14"/>
      <c r="G5" s="14"/>
      <c r="H5" s="16" t="s">
        <v>12</v>
      </c>
    </row>
    <row r="6" spans="1:10" x14ac:dyDescent="0.2">
      <c r="A6" s="14"/>
      <c r="B6" s="14"/>
      <c r="C6" s="15" t="s">
        <v>10</v>
      </c>
      <c r="D6" s="14"/>
      <c r="E6" s="14"/>
      <c r="F6" s="14"/>
      <c r="G6" s="14"/>
      <c r="H6" s="16" t="s">
        <v>12</v>
      </c>
    </row>
    <row r="7" spans="1:10" x14ac:dyDescent="0.2">
      <c r="A7" s="22">
        <v>1</v>
      </c>
      <c r="B7" s="23" t="s">
        <v>430</v>
      </c>
      <c r="C7" s="23" t="s">
        <v>431</v>
      </c>
      <c r="D7" s="23" t="s">
        <v>432</v>
      </c>
      <c r="E7" s="24">
        <v>2400</v>
      </c>
      <c r="F7" s="25">
        <v>72.260400000000004</v>
      </c>
      <c r="G7" s="26">
        <v>2.6947490000000001E-2</v>
      </c>
      <c r="H7" s="16" t="s">
        <v>12</v>
      </c>
    </row>
    <row r="8" spans="1:10" x14ac:dyDescent="0.2">
      <c r="A8" s="22">
        <v>2</v>
      </c>
      <c r="B8" s="23" t="s">
        <v>433</v>
      </c>
      <c r="C8" s="23" t="s">
        <v>434</v>
      </c>
      <c r="D8" s="23" t="s">
        <v>435</v>
      </c>
      <c r="E8" s="24">
        <v>4400</v>
      </c>
      <c r="F8" s="25">
        <v>71.093000000000004</v>
      </c>
      <c r="G8" s="26">
        <v>2.6512150000000002E-2</v>
      </c>
      <c r="H8" s="16" t="s">
        <v>12</v>
      </c>
    </row>
    <row r="9" spans="1:10" x14ac:dyDescent="0.2">
      <c r="A9" s="22">
        <v>3</v>
      </c>
      <c r="B9" s="23" t="s">
        <v>436</v>
      </c>
      <c r="C9" s="23" t="s">
        <v>437</v>
      </c>
      <c r="D9" s="23" t="s">
        <v>438</v>
      </c>
      <c r="E9" s="24">
        <v>1750</v>
      </c>
      <c r="F9" s="25">
        <v>66.762500000000003</v>
      </c>
      <c r="G9" s="26">
        <v>2.4897209999999999E-2</v>
      </c>
      <c r="H9" s="16" t="s">
        <v>12</v>
      </c>
    </row>
    <row r="10" spans="1:10" x14ac:dyDescent="0.2">
      <c r="A10" s="22">
        <v>4</v>
      </c>
      <c r="B10" s="23" t="s">
        <v>439</v>
      </c>
      <c r="C10" s="23" t="s">
        <v>440</v>
      </c>
      <c r="D10" s="23" t="s">
        <v>435</v>
      </c>
      <c r="E10" s="24">
        <v>5000</v>
      </c>
      <c r="F10" s="25">
        <v>60.744999999999997</v>
      </c>
      <c r="G10" s="26">
        <v>2.265315E-2</v>
      </c>
      <c r="H10" s="16" t="s">
        <v>12</v>
      </c>
    </row>
    <row r="11" spans="1:10" x14ac:dyDescent="0.2">
      <c r="A11" s="22">
        <v>5</v>
      </c>
      <c r="B11" s="23" t="s">
        <v>441</v>
      </c>
      <c r="C11" s="23" t="s">
        <v>442</v>
      </c>
      <c r="D11" s="23" t="s">
        <v>443</v>
      </c>
      <c r="E11" s="24">
        <v>3000</v>
      </c>
      <c r="F11" s="25">
        <v>44.746499999999997</v>
      </c>
      <c r="G11" s="26">
        <v>1.6686960000000001E-2</v>
      </c>
      <c r="H11" s="16" t="s">
        <v>12</v>
      </c>
    </row>
    <row r="12" spans="1:10" ht="15" x14ac:dyDescent="0.2">
      <c r="A12" s="22">
        <v>6</v>
      </c>
      <c r="B12" s="23" t="s">
        <v>444</v>
      </c>
      <c r="C12" s="23" t="s">
        <v>445</v>
      </c>
      <c r="D12" s="23" t="s">
        <v>446</v>
      </c>
      <c r="E12" s="24">
        <v>1750</v>
      </c>
      <c r="F12" s="25">
        <v>32.694375000000001</v>
      </c>
      <c r="G12" s="26">
        <v>1.2192450000000001E-2</v>
      </c>
      <c r="H12" s="16" t="s">
        <v>12</v>
      </c>
      <c r="J12" s="96"/>
    </row>
    <row r="13" spans="1:10" x14ac:dyDescent="0.2">
      <c r="A13" s="22">
        <v>7</v>
      </c>
      <c r="B13" s="23" t="s">
        <v>447</v>
      </c>
      <c r="C13" s="23" t="s">
        <v>448</v>
      </c>
      <c r="D13" s="23" t="s">
        <v>449</v>
      </c>
      <c r="E13" s="24">
        <v>2000</v>
      </c>
      <c r="F13" s="25">
        <v>31.547999999999998</v>
      </c>
      <c r="G13" s="26">
        <v>1.176494E-2</v>
      </c>
      <c r="H13" s="16" t="s">
        <v>12</v>
      </c>
      <c r="J13" s="97"/>
    </row>
    <row r="14" spans="1:10" x14ac:dyDescent="0.2">
      <c r="A14" s="22">
        <v>8</v>
      </c>
      <c r="B14" s="23" t="s">
        <v>450</v>
      </c>
      <c r="C14" s="23" t="s">
        <v>451</v>
      </c>
      <c r="D14" s="23" t="s">
        <v>446</v>
      </c>
      <c r="E14" s="24">
        <v>1848</v>
      </c>
      <c r="F14" s="25">
        <v>30.355248</v>
      </c>
      <c r="G14" s="26">
        <v>1.1320139999999999E-2</v>
      </c>
      <c r="H14" s="16" t="s">
        <v>12</v>
      </c>
      <c r="J14" s="97"/>
    </row>
    <row r="15" spans="1:10" ht="29.1" customHeight="1" x14ac:dyDescent="0.2">
      <c r="A15" s="22">
        <v>9</v>
      </c>
      <c r="B15" s="23" t="s">
        <v>573</v>
      </c>
      <c r="C15" s="23" t="s">
        <v>574</v>
      </c>
      <c r="D15" s="23" t="s">
        <v>575</v>
      </c>
      <c r="E15" s="24">
        <v>30000</v>
      </c>
      <c r="F15" s="25">
        <v>28.797000000000001</v>
      </c>
      <c r="G15" s="26">
        <v>1.0739035143314759E-2</v>
      </c>
      <c r="H15" s="16"/>
    </row>
    <row r="16" spans="1:10" ht="25.5" x14ac:dyDescent="0.2">
      <c r="A16" s="22">
        <v>10</v>
      </c>
      <c r="B16" s="23" t="s">
        <v>452</v>
      </c>
      <c r="C16" s="23" t="s">
        <v>453</v>
      </c>
      <c r="D16" s="23" t="s">
        <v>435</v>
      </c>
      <c r="E16" s="24">
        <v>3000</v>
      </c>
      <c r="F16" s="25">
        <v>26.172000000000001</v>
      </c>
      <c r="G16" s="26">
        <v>9.7601200000000006E-3</v>
      </c>
      <c r="H16" s="16" t="s">
        <v>12</v>
      </c>
      <c r="J16" s="94" t="s">
        <v>551</v>
      </c>
    </row>
    <row r="17" spans="1:10" x14ac:dyDescent="0.2">
      <c r="A17" s="22">
        <v>11</v>
      </c>
      <c r="B17" s="23" t="s">
        <v>454</v>
      </c>
      <c r="C17" s="23" t="s">
        <v>455</v>
      </c>
      <c r="D17" s="23" t="s">
        <v>435</v>
      </c>
      <c r="E17" s="24">
        <v>2000</v>
      </c>
      <c r="F17" s="25">
        <v>23.321999999999999</v>
      </c>
      <c r="G17" s="26">
        <v>8.6972899999999999E-3</v>
      </c>
      <c r="H17" s="16" t="s">
        <v>12</v>
      </c>
    </row>
    <row r="18" spans="1:10" ht="25.5" x14ac:dyDescent="0.2">
      <c r="A18" s="22">
        <v>12</v>
      </c>
      <c r="B18" s="23" t="s">
        <v>456</v>
      </c>
      <c r="C18" s="23" t="s">
        <v>457</v>
      </c>
      <c r="D18" s="23" t="s">
        <v>458</v>
      </c>
      <c r="E18" s="24">
        <v>1000</v>
      </c>
      <c r="F18" s="25">
        <v>17.1935</v>
      </c>
      <c r="G18" s="26">
        <v>6.4118400000000002E-3</v>
      </c>
      <c r="H18" s="16" t="s">
        <v>12</v>
      </c>
    </row>
    <row r="19" spans="1:10" ht="25.5" x14ac:dyDescent="0.2">
      <c r="A19" s="22">
        <v>13</v>
      </c>
      <c r="B19" s="23" t="s">
        <v>459</v>
      </c>
      <c r="C19" s="23" t="s">
        <v>460</v>
      </c>
      <c r="D19" s="23" t="s">
        <v>461</v>
      </c>
      <c r="E19" s="24">
        <v>125</v>
      </c>
      <c r="F19" s="25">
        <v>14.859</v>
      </c>
      <c r="G19" s="26">
        <v>5.5412500000000002E-3</v>
      </c>
      <c r="H19" s="16" t="s">
        <v>12</v>
      </c>
    </row>
    <row r="20" spans="1:10" x14ac:dyDescent="0.2">
      <c r="A20" s="22">
        <v>14</v>
      </c>
      <c r="B20" s="23" t="s">
        <v>462</v>
      </c>
      <c r="C20" s="23" t="s">
        <v>463</v>
      </c>
      <c r="D20" s="23" t="s">
        <v>432</v>
      </c>
      <c r="E20" s="24">
        <v>4000</v>
      </c>
      <c r="F20" s="25">
        <v>14.002000000000001</v>
      </c>
      <c r="G20" s="26">
        <v>5.2216500000000004E-3</v>
      </c>
      <c r="H20" s="16" t="s">
        <v>12</v>
      </c>
    </row>
    <row r="21" spans="1:10" ht="25.5" x14ac:dyDescent="0.2">
      <c r="A21" s="22">
        <v>15</v>
      </c>
      <c r="B21" s="23" t="s">
        <v>464</v>
      </c>
      <c r="C21" s="23" t="s">
        <v>465</v>
      </c>
      <c r="D21" s="23" t="s">
        <v>458</v>
      </c>
      <c r="E21" s="24">
        <v>250</v>
      </c>
      <c r="F21" s="25">
        <v>13.27375</v>
      </c>
      <c r="G21" s="26">
        <v>4.95007E-3</v>
      </c>
      <c r="H21" s="16" t="s">
        <v>12</v>
      </c>
    </row>
    <row r="22" spans="1:10" ht="15" x14ac:dyDescent="0.2">
      <c r="A22" s="22">
        <v>16</v>
      </c>
      <c r="B22" s="23" t="s">
        <v>466</v>
      </c>
      <c r="C22" s="23" t="s">
        <v>467</v>
      </c>
      <c r="D22" s="23" t="s">
        <v>449</v>
      </c>
      <c r="E22" s="24">
        <v>900</v>
      </c>
      <c r="F22" s="25">
        <v>12.7197</v>
      </c>
      <c r="G22" s="26">
        <v>4.7434599999999997E-3</v>
      </c>
      <c r="H22" s="16" t="s">
        <v>12</v>
      </c>
      <c r="J22" s="96"/>
    </row>
    <row r="23" spans="1:10" ht="25.5" x14ac:dyDescent="0.2">
      <c r="A23" s="22">
        <v>17</v>
      </c>
      <c r="B23" s="23" t="s">
        <v>468</v>
      </c>
      <c r="C23" s="23" t="s">
        <v>469</v>
      </c>
      <c r="D23" s="23" t="s">
        <v>461</v>
      </c>
      <c r="E23" s="24">
        <v>450</v>
      </c>
      <c r="F23" s="25">
        <v>12.495374999999999</v>
      </c>
      <c r="G23" s="26">
        <v>4.6598000000000004E-3</v>
      </c>
      <c r="H23" s="16" t="s">
        <v>12</v>
      </c>
      <c r="J23" s="97"/>
    </row>
    <row r="24" spans="1:10" x14ac:dyDescent="0.2">
      <c r="A24" s="22">
        <v>18</v>
      </c>
      <c r="B24" s="23" t="s">
        <v>470</v>
      </c>
      <c r="C24" s="23" t="s">
        <v>471</v>
      </c>
      <c r="D24" s="23" t="s">
        <v>472</v>
      </c>
      <c r="E24" s="24">
        <v>2000</v>
      </c>
      <c r="F24" s="25">
        <v>11.114000000000001</v>
      </c>
      <c r="G24" s="26">
        <v>4.1446599999999997E-3</v>
      </c>
      <c r="H24" s="16" t="s">
        <v>12</v>
      </c>
    </row>
    <row r="25" spans="1:10" x14ac:dyDescent="0.2">
      <c r="A25" s="22">
        <v>19</v>
      </c>
      <c r="B25" s="23" t="s">
        <v>473</v>
      </c>
      <c r="C25" s="23" t="s">
        <v>442</v>
      </c>
      <c r="D25" s="23" t="s">
        <v>443</v>
      </c>
      <c r="E25" s="24">
        <v>218</v>
      </c>
      <c r="F25" s="25">
        <v>2.3648639999999999</v>
      </c>
      <c r="G25" s="26">
        <v>8.8190999999999996E-4</v>
      </c>
      <c r="H25" s="16" t="s">
        <v>12</v>
      </c>
    </row>
    <row r="26" spans="1:10" x14ac:dyDescent="0.2">
      <c r="A26" s="14"/>
      <c r="B26" s="14"/>
      <c r="C26" s="15" t="s">
        <v>11</v>
      </c>
      <c r="D26" s="14"/>
      <c r="E26" s="14" t="s">
        <v>12</v>
      </c>
      <c r="F26" s="21">
        <f>SUM(F7:F25)</f>
        <v>586.51821199999995</v>
      </c>
      <c r="G26" s="18">
        <f>SUM(G7:G25)</f>
        <v>0.21872557514331478</v>
      </c>
      <c r="H26" s="16" t="s">
        <v>12</v>
      </c>
    </row>
    <row r="27" spans="1:10" x14ac:dyDescent="0.2">
      <c r="A27" s="14"/>
      <c r="B27" s="14"/>
      <c r="C27" s="19"/>
      <c r="D27" s="14"/>
      <c r="E27" s="14"/>
      <c r="F27" s="20"/>
      <c r="G27" s="20"/>
      <c r="H27" s="16" t="s">
        <v>12</v>
      </c>
    </row>
    <row r="28" spans="1:10" x14ac:dyDescent="0.2">
      <c r="A28" s="14"/>
      <c r="B28" s="14"/>
      <c r="C28" s="15" t="s">
        <v>14</v>
      </c>
      <c r="D28" s="14"/>
      <c r="E28" s="14"/>
      <c r="F28" s="14"/>
      <c r="G28" s="14"/>
      <c r="H28" s="16" t="s">
        <v>12</v>
      </c>
      <c r="J28" s="97"/>
    </row>
    <row r="29" spans="1:10" x14ac:dyDescent="0.2">
      <c r="A29" s="14"/>
      <c r="B29" s="14"/>
      <c r="C29" s="15" t="s">
        <v>11</v>
      </c>
      <c r="D29" s="14"/>
      <c r="E29" s="14" t="s">
        <v>12</v>
      </c>
      <c r="F29" s="17" t="s">
        <v>13</v>
      </c>
      <c r="G29" s="18">
        <v>0</v>
      </c>
      <c r="H29" s="16" t="s">
        <v>12</v>
      </c>
    </row>
    <row r="30" spans="1:10" x14ac:dyDescent="0.2">
      <c r="A30" s="14"/>
      <c r="B30" s="14"/>
      <c r="C30" s="19"/>
      <c r="D30" s="14"/>
      <c r="E30" s="14"/>
      <c r="F30" s="20"/>
      <c r="G30" s="20"/>
      <c r="H30" s="16" t="s">
        <v>12</v>
      </c>
    </row>
    <row r="31" spans="1:10" x14ac:dyDescent="0.2">
      <c r="A31" s="14"/>
      <c r="B31" s="14"/>
      <c r="C31" s="15" t="s">
        <v>15</v>
      </c>
      <c r="D31" s="14"/>
      <c r="E31" s="14"/>
      <c r="F31" s="14"/>
      <c r="G31" s="14"/>
      <c r="H31" s="16" t="s">
        <v>12</v>
      </c>
    </row>
    <row r="32" spans="1:10" x14ac:dyDescent="0.2">
      <c r="A32" s="14"/>
      <c r="B32" s="14"/>
      <c r="C32" s="15" t="s">
        <v>11</v>
      </c>
      <c r="D32" s="14"/>
      <c r="E32" s="14" t="s">
        <v>12</v>
      </c>
      <c r="F32" s="17" t="s">
        <v>13</v>
      </c>
      <c r="G32" s="18">
        <v>0</v>
      </c>
      <c r="H32" s="16" t="s">
        <v>12</v>
      </c>
    </row>
    <row r="33" spans="1:8" x14ac:dyDescent="0.2">
      <c r="A33" s="14"/>
      <c r="B33" s="14"/>
      <c r="C33" s="19"/>
      <c r="D33" s="14"/>
      <c r="E33" s="14"/>
      <c r="F33" s="20"/>
      <c r="G33" s="20"/>
      <c r="H33" s="16" t="s">
        <v>12</v>
      </c>
    </row>
    <row r="34" spans="1:8" x14ac:dyDescent="0.2">
      <c r="A34" s="14"/>
      <c r="B34" s="14"/>
      <c r="C34" s="15" t="s">
        <v>16</v>
      </c>
      <c r="D34" s="14"/>
      <c r="E34" s="14"/>
      <c r="F34" s="14"/>
      <c r="G34" s="14"/>
      <c r="H34" s="16" t="s">
        <v>12</v>
      </c>
    </row>
    <row r="35" spans="1:8" x14ac:dyDescent="0.2">
      <c r="A35" s="14"/>
      <c r="B35" s="14"/>
      <c r="C35" s="15" t="s">
        <v>11</v>
      </c>
      <c r="D35" s="14"/>
      <c r="E35" s="14" t="s">
        <v>12</v>
      </c>
      <c r="F35" s="17" t="s">
        <v>13</v>
      </c>
      <c r="G35" s="18">
        <v>0</v>
      </c>
      <c r="H35" s="16" t="s">
        <v>12</v>
      </c>
    </row>
    <row r="36" spans="1:8" x14ac:dyDescent="0.2">
      <c r="A36" s="14"/>
      <c r="B36" s="14"/>
      <c r="C36" s="19"/>
      <c r="D36" s="14"/>
      <c r="E36" s="14"/>
      <c r="F36" s="20"/>
      <c r="G36" s="20"/>
      <c r="H36" s="16" t="s">
        <v>12</v>
      </c>
    </row>
    <row r="37" spans="1:8" x14ac:dyDescent="0.2">
      <c r="A37" s="14"/>
      <c r="B37" s="14"/>
      <c r="C37" s="15" t="s">
        <v>17</v>
      </c>
      <c r="D37" s="14"/>
      <c r="E37" s="14"/>
      <c r="F37" s="20"/>
      <c r="G37" s="20"/>
      <c r="H37" s="16" t="s">
        <v>12</v>
      </c>
    </row>
    <row r="38" spans="1:8" x14ac:dyDescent="0.2">
      <c r="A38" s="14"/>
      <c r="B38" s="14"/>
      <c r="C38" s="15" t="s">
        <v>11</v>
      </c>
      <c r="D38" s="14"/>
      <c r="E38" s="14" t="s">
        <v>12</v>
      </c>
      <c r="F38" s="17" t="s">
        <v>13</v>
      </c>
      <c r="G38" s="18">
        <v>0</v>
      </c>
      <c r="H38" s="16" t="s">
        <v>12</v>
      </c>
    </row>
    <row r="39" spans="1:8" x14ac:dyDescent="0.2">
      <c r="A39" s="14"/>
      <c r="B39" s="14"/>
      <c r="C39" s="19"/>
      <c r="D39" s="14"/>
      <c r="E39" s="14"/>
      <c r="F39" s="20"/>
      <c r="G39" s="20"/>
      <c r="H39" s="16" t="s">
        <v>12</v>
      </c>
    </row>
    <row r="40" spans="1:8" x14ac:dyDescent="0.2">
      <c r="A40" s="14"/>
      <c r="B40" s="14"/>
      <c r="C40" s="15" t="s">
        <v>18</v>
      </c>
      <c r="D40" s="14"/>
      <c r="E40" s="14"/>
      <c r="F40" s="20"/>
      <c r="G40" s="20"/>
      <c r="H40" s="16" t="s">
        <v>12</v>
      </c>
    </row>
    <row r="41" spans="1:8" x14ac:dyDescent="0.2">
      <c r="A41" s="14"/>
      <c r="B41" s="14"/>
      <c r="C41" s="15" t="s">
        <v>11</v>
      </c>
      <c r="D41" s="14"/>
      <c r="E41" s="14" t="s">
        <v>12</v>
      </c>
      <c r="F41" s="17" t="s">
        <v>13</v>
      </c>
      <c r="G41" s="18">
        <v>0</v>
      </c>
      <c r="H41" s="16" t="s">
        <v>12</v>
      </c>
    </row>
    <row r="42" spans="1:8" x14ac:dyDescent="0.2">
      <c r="A42" s="14"/>
      <c r="B42" s="14"/>
      <c r="C42" s="19"/>
      <c r="D42" s="14"/>
      <c r="E42" s="14"/>
      <c r="F42" s="20"/>
      <c r="G42" s="20"/>
      <c r="H42" s="16" t="s">
        <v>12</v>
      </c>
    </row>
    <row r="43" spans="1:8" x14ac:dyDescent="0.2">
      <c r="A43" s="14"/>
      <c r="B43" s="14"/>
      <c r="C43" s="15" t="s">
        <v>19</v>
      </c>
      <c r="D43" s="14"/>
      <c r="E43" s="14"/>
      <c r="F43" s="21">
        <v>557.72121200000004</v>
      </c>
      <c r="G43" s="18">
        <v>0.20798654</v>
      </c>
      <c r="H43" s="16" t="s">
        <v>12</v>
      </c>
    </row>
    <row r="44" spans="1:8" x14ac:dyDescent="0.2">
      <c r="A44" s="14"/>
      <c r="B44" s="14"/>
      <c r="C44" s="19"/>
      <c r="D44" s="14"/>
      <c r="E44" s="14"/>
      <c r="F44" s="20"/>
      <c r="G44" s="20"/>
      <c r="H44" s="16" t="s">
        <v>12</v>
      </c>
    </row>
    <row r="45" spans="1:8" x14ac:dyDescent="0.2">
      <c r="A45" s="14"/>
      <c r="B45" s="14"/>
      <c r="C45" s="15" t="s">
        <v>20</v>
      </c>
      <c r="D45" s="14"/>
      <c r="E45" s="14"/>
      <c r="F45" s="20"/>
      <c r="G45" s="20"/>
      <c r="H45" s="16" t="s">
        <v>12</v>
      </c>
    </row>
    <row r="46" spans="1:8" x14ac:dyDescent="0.2">
      <c r="A46" s="14"/>
      <c r="B46" s="14"/>
      <c r="C46" s="15" t="s">
        <v>10</v>
      </c>
      <c r="D46" s="14"/>
      <c r="E46" s="14"/>
      <c r="F46" s="20"/>
      <c r="G46" s="20"/>
      <c r="H46" s="16" t="s">
        <v>12</v>
      </c>
    </row>
    <row r="47" spans="1:8" x14ac:dyDescent="0.2">
      <c r="A47" s="14"/>
      <c r="B47" s="14"/>
      <c r="C47" s="15" t="s">
        <v>11</v>
      </c>
      <c r="D47" s="14"/>
      <c r="E47" s="14" t="s">
        <v>12</v>
      </c>
      <c r="F47" s="17" t="s">
        <v>13</v>
      </c>
      <c r="G47" s="18">
        <v>0</v>
      </c>
      <c r="H47" s="16" t="s">
        <v>12</v>
      </c>
    </row>
    <row r="48" spans="1:8" x14ac:dyDescent="0.2">
      <c r="A48" s="14"/>
      <c r="B48" s="14"/>
      <c r="C48" s="19"/>
      <c r="D48" s="14"/>
      <c r="E48" s="14"/>
      <c r="F48" s="20"/>
      <c r="G48" s="20"/>
      <c r="H48" s="16" t="s">
        <v>12</v>
      </c>
    </row>
    <row r="49" spans="1:8" x14ac:dyDescent="0.2">
      <c r="A49" s="14"/>
      <c r="B49" s="14"/>
      <c r="C49" s="15" t="s">
        <v>65</v>
      </c>
      <c r="D49" s="14"/>
      <c r="E49" s="14"/>
      <c r="F49" s="14"/>
      <c r="G49" s="14"/>
      <c r="H49" s="16" t="s">
        <v>12</v>
      </c>
    </row>
    <row r="50" spans="1:8" x14ac:dyDescent="0.2">
      <c r="A50" s="14"/>
      <c r="B50" s="14"/>
      <c r="C50" s="15" t="s">
        <v>11</v>
      </c>
      <c r="D50" s="14"/>
      <c r="E50" s="14" t="s">
        <v>12</v>
      </c>
      <c r="F50" s="17" t="s">
        <v>13</v>
      </c>
      <c r="G50" s="18">
        <v>0</v>
      </c>
      <c r="H50" s="16" t="s">
        <v>12</v>
      </c>
    </row>
    <row r="51" spans="1:8" x14ac:dyDescent="0.2">
      <c r="A51" s="14"/>
      <c r="B51" s="14"/>
      <c r="C51" s="19"/>
      <c r="D51" s="14"/>
      <c r="E51" s="14"/>
      <c r="F51" s="20"/>
      <c r="G51" s="20"/>
      <c r="H51" s="16" t="s">
        <v>12</v>
      </c>
    </row>
    <row r="52" spans="1:8" x14ac:dyDescent="0.2">
      <c r="A52" s="14"/>
      <c r="B52" s="14"/>
      <c r="C52" s="15" t="s">
        <v>66</v>
      </c>
      <c r="D52" s="14"/>
      <c r="E52" s="14"/>
      <c r="F52" s="14"/>
      <c r="G52" s="14"/>
      <c r="H52" s="16" t="s">
        <v>12</v>
      </c>
    </row>
    <row r="53" spans="1:8" x14ac:dyDescent="0.2">
      <c r="A53" s="22">
        <v>1</v>
      </c>
      <c r="B53" s="23" t="s">
        <v>67</v>
      </c>
      <c r="C53" s="23" t="s">
        <v>68</v>
      </c>
      <c r="D53" s="23" t="s">
        <v>69</v>
      </c>
      <c r="E53" s="24">
        <v>1100000</v>
      </c>
      <c r="F53" s="25">
        <v>1115.8399999999999</v>
      </c>
      <c r="G53" s="26">
        <v>0.41612130000000003</v>
      </c>
      <c r="H53" s="16">
        <v>7.0831999999999997</v>
      </c>
    </row>
    <row r="54" spans="1:8" x14ac:dyDescent="0.2">
      <c r="A54" s="22">
        <v>2</v>
      </c>
      <c r="B54" s="23" t="s">
        <v>474</v>
      </c>
      <c r="C54" s="23" t="s">
        <v>475</v>
      </c>
      <c r="D54" s="23" t="s">
        <v>69</v>
      </c>
      <c r="E54" s="24">
        <v>500000</v>
      </c>
      <c r="F54" s="25">
        <v>514.98850000000004</v>
      </c>
      <c r="G54" s="26">
        <v>0.19205054999999999</v>
      </c>
      <c r="H54" s="16">
        <v>7.1790000000000003</v>
      </c>
    </row>
    <row r="55" spans="1:8" x14ac:dyDescent="0.2">
      <c r="A55" s="14"/>
      <c r="B55" s="14"/>
      <c r="C55" s="15" t="s">
        <v>11</v>
      </c>
      <c r="D55" s="14"/>
      <c r="E55" s="14" t="s">
        <v>12</v>
      </c>
      <c r="F55" s="21">
        <v>1630.8285000000001</v>
      </c>
      <c r="G55" s="18">
        <v>0.60817184999999996</v>
      </c>
      <c r="H55" s="16" t="s">
        <v>12</v>
      </c>
    </row>
    <row r="56" spans="1:8" x14ac:dyDescent="0.2">
      <c r="A56" s="14"/>
      <c r="B56" s="14"/>
      <c r="C56" s="19"/>
      <c r="D56" s="14"/>
      <c r="E56" s="14"/>
      <c r="F56" s="20"/>
      <c r="G56" s="20"/>
      <c r="H56" s="16" t="s">
        <v>12</v>
      </c>
    </row>
    <row r="57" spans="1:8" x14ac:dyDescent="0.2">
      <c r="A57" s="14"/>
      <c r="B57" s="14"/>
      <c r="C57" s="15" t="s">
        <v>76</v>
      </c>
      <c r="D57" s="14"/>
      <c r="E57" s="14"/>
      <c r="F57" s="20"/>
      <c r="G57" s="20"/>
      <c r="H57" s="16" t="s">
        <v>12</v>
      </c>
    </row>
    <row r="58" spans="1:8" x14ac:dyDescent="0.2">
      <c r="A58" s="14"/>
      <c r="B58" s="14"/>
      <c r="C58" s="15" t="s">
        <v>11</v>
      </c>
      <c r="D58" s="14"/>
      <c r="E58" s="14" t="s">
        <v>12</v>
      </c>
      <c r="F58" s="17" t="s">
        <v>13</v>
      </c>
      <c r="G58" s="18">
        <v>0</v>
      </c>
      <c r="H58" s="16" t="s">
        <v>12</v>
      </c>
    </row>
    <row r="59" spans="1:8" x14ac:dyDescent="0.2">
      <c r="A59" s="14"/>
      <c r="B59" s="14"/>
      <c r="C59" s="19"/>
      <c r="D59" s="14"/>
      <c r="E59" s="14"/>
      <c r="F59" s="20"/>
      <c r="G59" s="20"/>
      <c r="H59" s="16" t="s">
        <v>12</v>
      </c>
    </row>
    <row r="60" spans="1:8" x14ac:dyDescent="0.2">
      <c r="A60" s="14"/>
      <c r="B60" s="14"/>
      <c r="C60" s="15" t="s">
        <v>77</v>
      </c>
      <c r="D60" s="14"/>
      <c r="E60" s="14"/>
      <c r="F60" s="21">
        <v>1630.8285000000001</v>
      </c>
      <c r="G60" s="18">
        <v>0.60817184999999996</v>
      </c>
      <c r="H60" s="16" t="s">
        <v>12</v>
      </c>
    </row>
    <row r="61" spans="1:8" x14ac:dyDescent="0.2">
      <c r="A61" s="14"/>
      <c r="B61" s="14"/>
      <c r="C61" s="19"/>
      <c r="D61" s="14"/>
      <c r="E61" s="14"/>
      <c r="F61" s="20"/>
      <c r="G61" s="20"/>
      <c r="H61" s="16" t="s">
        <v>12</v>
      </c>
    </row>
    <row r="62" spans="1:8" x14ac:dyDescent="0.2">
      <c r="A62" s="14"/>
      <c r="B62" s="14"/>
      <c r="C62" s="15" t="s">
        <v>78</v>
      </c>
      <c r="D62" s="14"/>
      <c r="E62" s="14"/>
      <c r="F62" s="20"/>
      <c r="G62" s="20"/>
      <c r="H62" s="16" t="s">
        <v>12</v>
      </c>
    </row>
    <row r="63" spans="1:8" x14ac:dyDescent="0.2">
      <c r="A63" s="14"/>
      <c r="B63" s="14"/>
      <c r="C63" s="15" t="s">
        <v>79</v>
      </c>
      <c r="D63" s="14"/>
      <c r="E63" s="14"/>
      <c r="F63" s="20"/>
      <c r="G63" s="20"/>
      <c r="H63" s="16" t="s">
        <v>12</v>
      </c>
    </row>
    <row r="64" spans="1:8" x14ac:dyDescent="0.2">
      <c r="A64" s="14"/>
      <c r="B64" s="14"/>
      <c r="C64" s="15" t="s">
        <v>11</v>
      </c>
      <c r="D64" s="14"/>
      <c r="E64" s="14" t="s">
        <v>12</v>
      </c>
      <c r="F64" s="17" t="s">
        <v>13</v>
      </c>
      <c r="G64" s="18">
        <v>0</v>
      </c>
      <c r="H64" s="16" t="s">
        <v>12</v>
      </c>
    </row>
    <row r="65" spans="1:8" x14ac:dyDescent="0.2">
      <c r="A65" s="14"/>
      <c r="B65" s="14"/>
      <c r="C65" s="19"/>
      <c r="D65" s="14"/>
      <c r="E65" s="14"/>
      <c r="F65" s="20"/>
      <c r="G65" s="20"/>
      <c r="H65" s="16" t="s">
        <v>12</v>
      </c>
    </row>
    <row r="66" spans="1:8" x14ac:dyDescent="0.2">
      <c r="A66" s="14"/>
      <c r="B66" s="14"/>
      <c r="C66" s="15" t="s">
        <v>80</v>
      </c>
      <c r="D66" s="14"/>
      <c r="E66" s="14"/>
      <c r="F66" s="20"/>
      <c r="G66" s="20"/>
      <c r="H66" s="16" t="s">
        <v>12</v>
      </c>
    </row>
    <row r="67" spans="1:8" x14ac:dyDescent="0.2">
      <c r="A67" s="14"/>
      <c r="B67" s="14"/>
      <c r="C67" s="15" t="s">
        <v>11</v>
      </c>
      <c r="D67" s="14"/>
      <c r="E67" s="14" t="s">
        <v>12</v>
      </c>
      <c r="F67" s="17" t="s">
        <v>13</v>
      </c>
      <c r="G67" s="18">
        <v>0</v>
      </c>
      <c r="H67" s="16" t="s">
        <v>12</v>
      </c>
    </row>
    <row r="68" spans="1:8" x14ac:dyDescent="0.2">
      <c r="A68" s="14"/>
      <c r="B68" s="14"/>
      <c r="C68" s="19"/>
      <c r="D68" s="14"/>
      <c r="E68" s="14"/>
      <c r="F68" s="20"/>
      <c r="G68" s="20"/>
      <c r="H68" s="16" t="s">
        <v>12</v>
      </c>
    </row>
    <row r="69" spans="1:8" x14ac:dyDescent="0.2">
      <c r="A69" s="14"/>
      <c r="B69" s="14"/>
      <c r="C69" s="15" t="s">
        <v>81</v>
      </c>
      <c r="D69" s="14"/>
      <c r="E69" s="14"/>
      <c r="F69" s="20"/>
      <c r="G69" s="20"/>
      <c r="H69" s="16" t="s">
        <v>12</v>
      </c>
    </row>
    <row r="70" spans="1:8" x14ac:dyDescent="0.2">
      <c r="A70" s="14"/>
      <c r="B70" s="14"/>
      <c r="C70" s="15" t="s">
        <v>11</v>
      </c>
      <c r="D70" s="14"/>
      <c r="E70" s="14" t="s">
        <v>12</v>
      </c>
      <c r="F70" s="17" t="s">
        <v>13</v>
      </c>
      <c r="G70" s="18">
        <v>0</v>
      </c>
      <c r="H70" s="16" t="s">
        <v>12</v>
      </c>
    </row>
    <row r="71" spans="1:8" x14ac:dyDescent="0.2">
      <c r="A71" s="14"/>
      <c r="B71" s="14"/>
      <c r="C71" s="19"/>
      <c r="D71" s="14"/>
      <c r="E71" s="14"/>
      <c r="F71" s="20"/>
      <c r="G71" s="20"/>
      <c r="H71" s="16" t="s">
        <v>12</v>
      </c>
    </row>
    <row r="72" spans="1:8" x14ac:dyDescent="0.2">
      <c r="A72" s="14"/>
      <c r="B72" s="14"/>
      <c r="C72" s="15" t="s">
        <v>82</v>
      </c>
      <c r="D72" s="14"/>
      <c r="E72" s="14"/>
      <c r="F72" s="20"/>
      <c r="G72" s="20"/>
      <c r="H72" s="16" t="s">
        <v>12</v>
      </c>
    </row>
    <row r="73" spans="1:8" x14ac:dyDescent="0.2">
      <c r="A73" s="22">
        <v>1</v>
      </c>
      <c r="B73" s="23"/>
      <c r="C73" s="23" t="s">
        <v>83</v>
      </c>
      <c r="D73" s="23"/>
      <c r="E73" s="27"/>
      <c r="F73" s="25">
        <v>404.48171200100001</v>
      </c>
      <c r="G73" s="26">
        <v>0.15084012999999999</v>
      </c>
      <c r="H73" s="16">
        <v>6.39</v>
      </c>
    </row>
    <row r="74" spans="1:8" x14ac:dyDescent="0.2">
      <c r="A74" s="14"/>
      <c r="B74" s="14"/>
      <c r="C74" s="15" t="s">
        <v>11</v>
      </c>
      <c r="D74" s="14"/>
      <c r="E74" s="14" t="s">
        <v>12</v>
      </c>
      <c r="F74" s="21">
        <v>404.48171200100001</v>
      </c>
      <c r="G74" s="18">
        <v>0.15084012999999999</v>
      </c>
      <c r="H74" s="16" t="s">
        <v>12</v>
      </c>
    </row>
    <row r="75" spans="1:8" x14ac:dyDescent="0.2">
      <c r="A75" s="14"/>
      <c r="B75" s="14"/>
      <c r="C75" s="19"/>
      <c r="D75" s="14"/>
      <c r="E75" s="14"/>
      <c r="F75" s="20"/>
      <c r="G75" s="20"/>
      <c r="H75" s="16" t="s">
        <v>12</v>
      </c>
    </row>
    <row r="76" spans="1:8" x14ac:dyDescent="0.2">
      <c r="A76" s="14"/>
      <c r="B76" s="14"/>
      <c r="C76" s="15" t="s">
        <v>84</v>
      </c>
      <c r="D76" s="14"/>
      <c r="E76" s="14"/>
      <c r="F76" s="21">
        <v>404.48171200100001</v>
      </c>
      <c r="G76" s="18">
        <v>0.15084012999999999</v>
      </c>
      <c r="H76" s="16" t="s">
        <v>12</v>
      </c>
    </row>
    <row r="77" spans="1:8" x14ac:dyDescent="0.2">
      <c r="A77" s="14"/>
      <c r="B77" s="14"/>
      <c r="C77" s="20"/>
      <c r="D77" s="14"/>
      <c r="E77" s="14"/>
      <c r="F77" s="14"/>
      <c r="G77" s="14"/>
      <c r="H77" s="16" t="s">
        <v>12</v>
      </c>
    </row>
    <row r="78" spans="1:8" x14ac:dyDescent="0.2">
      <c r="A78" s="14"/>
      <c r="B78" s="14"/>
      <c r="C78" s="15" t="s">
        <v>85</v>
      </c>
      <c r="D78" s="14"/>
      <c r="E78" s="14"/>
      <c r="F78" s="14"/>
      <c r="G78" s="14"/>
      <c r="H78" s="16" t="s">
        <v>12</v>
      </c>
    </row>
    <row r="79" spans="1:8" x14ac:dyDescent="0.2">
      <c r="A79" s="14"/>
      <c r="B79" s="14"/>
      <c r="C79" s="15" t="s">
        <v>86</v>
      </c>
      <c r="D79" s="14"/>
      <c r="E79" s="14"/>
      <c r="F79" s="14"/>
      <c r="G79" s="14"/>
      <c r="H79" s="16" t="s">
        <v>12</v>
      </c>
    </row>
    <row r="80" spans="1:8" x14ac:dyDescent="0.2">
      <c r="A80" s="14"/>
      <c r="B80" s="14"/>
      <c r="C80" s="15" t="s">
        <v>11</v>
      </c>
      <c r="D80" s="14"/>
      <c r="E80" s="14" t="s">
        <v>12</v>
      </c>
      <c r="F80" s="17" t="s">
        <v>13</v>
      </c>
      <c r="G80" s="18">
        <v>0</v>
      </c>
      <c r="H80" s="16" t="s">
        <v>12</v>
      </c>
    </row>
    <row r="81" spans="1:18" x14ac:dyDescent="0.2">
      <c r="A81" s="14"/>
      <c r="B81" s="14"/>
      <c r="C81" s="19"/>
      <c r="D81" s="14"/>
      <c r="E81" s="14"/>
      <c r="F81" s="20"/>
      <c r="G81" s="20"/>
      <c r="H81" s="16" t="s">
        <v>12</v>
      </c>
    </row>
    <row r="82" spans="1:18" x14ac:dyDescent="0.2">
      <c r="A82" s="14"/>
      <c r="B82" s="14"/>
      <c r="C82" s="15" t="s">
        <v>487</v>
      </c>
      <c r="D82" s="14"/>
      <c r="E82" s="14"/>
      <c r="F82" s="20"/>
      <c r="G82" s="20"/>
      <c r="H82" s="25"/>
      <c r="K82" s="28"/>
      <c r="L82" s="28"/>
      <c r="M82" s="28"/>
      <c r="N82" s="28"/>
      <c r="O82" s="28"/>
      <c r="P82" s="29"/>
      <c r="Q82" s="29"/>
      <c r="R82" s="29"/>
    </row>
    <row r="83" spans="1:18" ht="25.5" x14ac:dyDescent="0.2">
      <c r="A83" s="22">
        <v>1</v>
      </c>
      <c r="B83" s="23" t="s">
        <v>87</v>
      </c>
      <c r="C83" s="23" t="s">
        <v>88</v>
      </c>
      <c r="D83" s="23"/>
      <c r="E83" s="30">
        <v>76.796000000000006</v>
      </c>
      <c r="F83" s="25">
        <v>7.9336061490000001</v>
      </c>
      <c r="G83" s="26">
        <v>2.9586199999999999E-3</v>
      </c>
      <c r="H83" s="16"/>
    </row>
    <row r="84" spans="1:18" x14ac:dyDescent="0.2">
      <c r="A84" s="14"/>
      <c r="B84" s="14"/>
      <c r="C84" s="15" t="s">
        <v>11</v>
      </c>
      <c r="D84" s="14"/>
      <c r="E84" s="14" t="s">
        <v>12</v>
      </c>
      <c r="F84" s="21">
        <v>7.9336061490000001</v>
      </c>
      <c r="G84" s="18">
        <v>2.9586199999999999E-3</v>
      </c>
      <c r="H84" s="16" t="s">
        <v>12</v>
      </c>
      <c r="J84" s="98"/>
    </row>
    <row r="85" spans="1:18" x14ac:dyDescent="0.2">
      <c r="A85" s="14"/>
      <c r="B85" s="14"/>
      <c r="C85" s="19"/>
      <c r="D85" s="14"/>
      <c r="E85" s="14"/>
      <c r="F85" s="20"/>
      <c r="G85" s="20"/>
      <c r="H85" s="16" t="s">
        <v>12</v>
      </c>
      <c r="J85" s="98"/>
    </row>
    <row r="86" spans="1:18" x14ac:dyDescent="0.2">
      <c r="A86" s="14"/>
      <c r="B86" s="14"/>
      <c r="C86" s="15" t="s">
        <v>89</v>
      </c>
      <c r="D86" s="14"/>
      <c r="E86" s="14"/>
      <c r="F86" s="14"/>
      <c r="G86" s="14"/>
      <c r="H86" s="16" t="s">
        <v>12</v>
      </c>
      <c r="J86" s="98"/>
    </row>
    <row r="87" spans="1:18" x14ac:dyDescent="0.2">
      <c r="A87" s="14"/>
      <c r="B87" s="14"/>
      <c r="C87" s="15" t="s">
        <v>90</v>
      </c>
      <c r="D87" s="14"/>
      <c r="E87" s="14"/>
      <c r="F87" s="14"/>
      <c r="G87" s="14"/>
      <c r="H87" s="16" t="s">
        <v>12</v>
      </c>
      <c r="J87" s="98"/>
    </row>
    <row r="88" spans="1:18" x14ac:dyDescent="0.2">
      <c r="A88" s="14"/>
      <c r="B88" s="14"/>
      <c r="C88" s="15" t="s">
        <v>11</v>
      </c>
      <c r="D88" s="14"/>
      <c r="E88" s="14" t="s">
        <v>12</v>
      </c>
      <c r="F88" s="17" t="s">
        <v>13</v>
      </c>
      <c r="G88" s="18">
        <v>0</v>
      </c>
      <c r="H88" s="16" t="s">
        <v>12</v>
      </c>
      <c r="J88" s="98"/>
    </row>
    <row r="89" spans="1:18" x14ac:dyDescent="0.2">
      <c r="A89" s="14"/>
      <c r="B89" s="14"/>
      <c r="C89" s="19"/>
      <c r="D89" s="14"/>
      <c r="E89" s="14"/>
      <c r="F89" s="20"/>
      <c r="G89" s="20"/>
      <c r="H89" s="16" t="s">
        <v>12</v>
      </c>
      <c r="J89" s="98"/>
    </row>
    <row r="90" spans="1:18" x14ac:dyDescent="0.2">
      <c r="A90" s="14"/>
      <c r="B90" s="14"/>
      <c r="C90" s="15" t="s">
        <v>91</v>
      </c>
      <c r="D90" s="14"/>
      <c r="E90" s="14"/>
      <c r="F90" s="20"/>
      <c r="G90" s="20"/>
      <c r="H90" s="16" t="s">
        <v>12</v>
      </c>
      <c r="J90" s="98"/>
    </row>
    <row r="91" spans="1:18" x14ac:dyDescent="0.2">
      <c r="A91" s="14"/>
      <c r="B91" s="14"/>
      <c r="C91" s="15" t="s">
        <v>11</v>
      </c>
      <c r="D91" s="14"/>
      <c r="E91" s="14" t="s">
        <v>12</v>
      </c>
      <c r="F91" s="17" t="s">
        <v>13</v>
      </c>
      <c r="G91" s="18">
        <v>0</v>
      </c>
      <c r="H91" s="16" t="s">
        <v>12</v>
      </c>
      <c r="J91" s="98"/>
    </row>
    <row r="92" spans="1:18" x14ac:dyDescent="0.2">
      <c r="A92" s="14"/>
      <c r="B92" s="14"/>
      <c r="C92" s="19"/>
      <c r="D92" s="14"/>
      <c r="E92" s="14"/>
      <c r="F92" s="20"/>
      <c r="G92" s="20"/>
      <c r="H92" s="16" t="s">
        <v>12</v>
      </c>
      <c r="J92" s="98"/>
    </row>
    <row r="93" spans="1:18" x14ac:dyDescent="0.2">
      <c r="A93" s="27"/>
      <c r="B93" s="23"/>
      <c r="C93" s="23" t="s">
        <v>92</v>
      </c>
      <c r="D93" s="23"/>
      <c r="E93" s="27"/>
      <c r="F93" s="25">
        <v>51.763788159999997</v>
      </c>
      <c r="G93" s="26">
        <v>1.9303859999999999E-2</v>
      </c>
      <c r="H93" s="16" t="s">
        <v>12</v>
      </c>
      <c r="J93" s="98"/>
    </row>
    <row r="94" spans="1:18" x14ac:dyDescent="0.2">
      <c r="A94" s="19"/>
      <c r="B94" s="19"/>
      <c r="C94" s="15" t="s">
        <v>93</v>
      </c>
      <c r="D94" s="20"/>
      <c r="E94" s="20"/>
      <c r="F94" s="21">
        <v>2681.52581831</v>
      </c>
      <c r="G94" s="31">
        <v>1.0000000351433149</v>
      </c>
      <c r="H94" s="16" t="s">
        <v>12</v>
      </c>
      <c r="J94" s="98"/>
    </row>
    <row r="95" spans="1:18" x14ac:dyDescent="0.2">
      <c r="A95" s="32"/>
      <c r="B95" s="32"/>
      <c r="C95" s="32"/>
      <c r="D95" s="33"/>
      <c r="E95" s="33"/>
      <c r="F95" s="33"/>
      <c r="G95" s="33"/>
      <c r="J95" s="98"/>
    </row>
    <row r="96" spans="1:18" x14ac:dyDescent="0.2">
      <c r="A96" s="34"/>
      <c r="B96" s="113" t="s">
        <v>492</v>
      </c>
      <c r="C96" s="113"/>
      <c r="D96" s="113"/>
      <c r="E96" s="113"/>
      <c r="F96" s="113"/>
      <c r="G96" s="113"/>
      <c r="H96" s="113"/>
      <c r="J96" s="98"/>
    </row>
    <row r="97" spans="1:10" x14ac:dyDescent="0.2">
      <c r="A97" s="34"/>
      <c r="B97" s="113" t="s">
        <v>493</v>
      </c>
      <c r="C97" s="113"/>
      <c r="D97" s="113"/>
      <c r="E97" s="113"/>
      <c r="F97" s="113"/>
      <c r="G97" s="113"/>
      <c r="H97" s="113"/>
      <c r="J97" s="98"/>
    </row>
    <row r="98" spans="1:10" x14ac:dyDescent="0.2">
      <c r="A98" s="34"/>
      <c r="B98" s="113" t="s">
        <v>494</v>
      </c>
      <c r="C98" s="113"/>
      <c r="D98" s="113"/>
      <c r="E98" s="113"/>
      <c r="F98" s="113"/>
      <c r="G98" s="113"/>
      <c r="H98" s="113"/>
    </row>
    <row r="99" spans="1:10" x14ac:dyDescent="0.2">
      <c r="A99" s="34"/>
      <c r="B99" s="34"/>
      <c r="C99" s="34"/>
      <c r="D99" s="36"/>
      <c r="E99" s="36"/>
      <c r="F99" s="36"/>
      <c r="G99" s="36"/>
    </row>
    <row r="100" spans="1:10" x14ac:dyDescent="0.2">
      <c r="A100" s="34"/>
      <c r="B100" s="110" t="s">
        <v>94</v>
      </c>
      <c r="C100" s="111"/>
      <c r="D100" s="112"/>
      <c r="E100" s="37"/>
      <c r="F100" s="36"/>
      <c r="G100" s="36"/>
    </row>
    <row r="101" spans="1:10" x14ac:dyDescent="0.2">
      <c r="A101" s="34"/>
      <c r="B101" s="107" t="s">
        <v>95</v>
      </c>
      <c r="C101" s="108"/>
      <c r="D101" s="15" t="s">
        <v>96</v>
      </c>
      <c r="E101" s="37"/>
      <c r="F101" s="36"/>
      <c r="G101" s="36"/>
      <c r="J101" s="98"/>
    </row>
    <row r="102" spans="1:10" x14ac:dyDescent="0.2">
      <c r="A102" s="34"/>
      <c r="B102" s="107" t="s">
        <v>97</v>
      </c>
      <c r="C102" s="108"/>
      <c r="D102" s="15" t="s">
        <v>96</v>
      </c>
      <c r="E102" s="37"/>
      <c r="F102" s="36"/>
      <c r="G102" s="36"/>
      <c r="J102" s="98"/>
    </row>
    <row r="103" spans="1:10" x14ac:dyDescent="0.2">
      <c r="A103" s="34"/>
      <c r="B103" s="107" t="s">
        <v>98</v>
      </c>
      <c r="C103" s="108"/>
      <c r="D103" s="20" t="s">
        <v>12</v>
      </c>
      <c r="E103" s="37"/>
      <c r="F103" s="36"/>
      <c r="G103" s="36"/>
      <c r="J103" s="98"/>
    </row>
    <row r="104" spans="1:10" x14ac:dyDescent="0.2">
      <c r="A104" s="38"/>
      <c r="B104" s="39" t="s">
        <v>12</v>
      </c>
      <c r="C104" s="39" t="s">
        <v>495</v>
      </c>
      <c r="D104" s="39" t="s">
        <v>99</v>
      </c>
      <c r="E104" s="38"/>
      <c r="F104" s="38"/>
      <c r="G104" s="38"/>
      <c r="H104" s="40"/>
      <c r="J104" s="98"/>
    </row>
    <row r="105" spans="1:10" x14ac:dyDescent="0.2">
      <c r="A105" s="38"/>
      <c r="B105" s="41" t="s">
        <v>100</v>
      </c>
      <c r="C105" s="42">
        <v>45473</v>
      </c>
      <c r="D105" s="42">
        <v>45504</v>
      </c>
      <c r="E105" s="38"/>
      <c r="F105" s="38"/>
      <c r="G105" s="38"/>
      <c r="J105" s="98"/>
    </row>
    <row r="106" spans="1:10" ht="25.5" x14ac:dyDescent="0.2">
      <c r="A106" s="43"/>
      <c r="B106" s="44" t="s">
        <v>101</v>
      </c>
      <c r="C106" s="45">
        <v>30.578099999999999</v>
      </c>
      <c r="D106" s="45">
        <v>30.937799999999999</v>
      </c>
      <c r="E106" s="43"/>
      <c r="F106" s="46"/>
      <c r="G106" s="47"/>
      <c r="J106" s="98"/>
    </row>
    <row r="107" spans="1:10" ht="25.5" x14ac:dyDescent="0.2">
      <c r="A107" s="43"/>
      <c r="B107" s="44" t="s">
        <v>556</v>
      </c>
      <c r="C107" s="45">
        <v>13.645799999999999</v>
      </c>
      <c r="D107" s="45">
        <v>13.5533</v>
      </c>
      <c r="E107" s="43"/>
      <c r="F107" s="46"/>
      <c r="G107" s="47"/>
      <c r="J107" s="98"/>
    </row>
    <row r="108" spans="1:10" ht="25.5" x14ac:dyDescent="0.2">
      <c r="A108" s="43"/>
      <c r="B108" s="44" t="s">
        <v>557</v>
      </c>
      <c r="C108" s="45">
        <v>20.201799999999999</v>
      </c>
      <c r="D108" s="45">
        <v>20.439399999999999</v>
      </c>
      <c r="E108" s="43"/>
      <c r="F108" s="46"/>
      <c r="G108" s="47"/>
      <c r="J108" s="98"/>
    </row>
    <row r="109" spans="1:10" ht="25.5" x14ac:dyDescent="0.2">
      <c r="A109" s="43"/>
      <c r="B109" s="44" t="s">
        <v>558</v>
      </c>
      <c r="C109" s="45">
        <v>20.183199999999999</v>
      </c>
      <c r="D109" s="45">
        <v>20.4206</v>
      </c>
      <c r="E109" s="43"/>
      <c r="F109" s="46"/>
      <c r="G109" s="47"/>
    </row>
    <row r="110" spans="1:10" ht="25.5" x14ac:dyDescent="0.2">
      <c r="A110" s="43"/>
      <c r="B110" s="44" t="s">
        <v>102</v>
      </c>
      <c r="C110" s="45">
        <v>28.006699999999999</v>
      </c>
      <c r="D110" s="45">
        <v>28.3111</v>
      </c>
      <c r="E110" s="43"/>
      <c r="F110" s="46"/>
      <c r="G110" s="47"/>
    </row>
    <row r="111" spans="1:10" ht="25.5" x14ac:dyDescent="0.2">
      <c r="A111" s="43"/>
      <c r="B111" s="44" t="s">
        <v>560</v>
      </c>
      <c r="C111" s="45">
        <v>13.537599999999999</v>
      </c>
      <c r="D111" s="45">
        <v>13.446199999999999</v>
      </c>
      <c r="E111" s="43"/>
      <c r="F111" s="46"/>
      <c r="G111" s="47"/>
    </row>
    <row r="112" spans="1:10" ht="25.5" x14ac:dyDescent="0.2">
      <c r="A112" s="43"/>
      <c r="B112" s="44" t="s">
        <v>561</v>
      </c>
      <c r="C112" s="45">
        <v>18.401399999999999</v>
      </c>
      <c r="D112" s="45">
        <v>18.601400000000002</v>
      </c>
      <c r="E112" s="43"/>
      <c r="F112" s="46"/>
      <c r="G112" s="47"/>
    </row>
    <row r="113" spans="1:18" ht="25.5" x14ac:dyDescent="0.2">
      <c r="A113" s="43"/>
      <c r="B113" s="44" t="s">
        <v>562</v>
      </c>
      <c r="C113" s="45">
        <v>18.313700000000001</v>
      </c>
      <c r="D113" s="45">
        <v>18.512699999999999</v>
      </c>
      <c r="E113" s="43"/>
      <c r="F113" s="46"/>
      <c r="G113" s="47"/>
    </row>
    <row r="114" spans="1:18" x14ac:dyDescent="0.2">
      <c r="A114" s="38"/>
      <c r="B114" s="38"/>
      <c r="C114" s="38"/>
      <c r="D114" s="38"/>
      <c r="E114" s="38"/>
      <c r="F114" s="38"/>
      <c r="G114" s="38"/>
    </row>
    <row r="115" spans="1:18" x14ac:dyDescent="0.2">
      <c r="A115" s="38"/>
      <c r="B115" s="107" t="s">
        <v>564</v>
      </c>
      <c r="C115" s="108"/>
      <c r="D115" s="15" t="s">
        <v>12</v>
      </c>
      <c r="E115" s="38"/>
      <c r="F115" s="38"/>
      <c r="G115" s="38"/>
    </row>
    <row r="116" spans="1:18" x14ac:dyDescent="0.2">
      <c r="A116" s="38"/>
      <c r="B116" s="48" t="s">
        <v>100</v>
      </c>
      <c r="C116" s="49" t="s">
        <v>103</v>
      </c>
      <c r="D116" s="49" t="s">
        <v>104</v>
      </c>
      <c r="E116" s="38"/>
      <c r="F116" s="38"/>
      <c r="G116" s="38"/>
    </row>
    <row r="117" spans="1:18" ht="29.1" customHeight="1" x14ac:dyDescent="0.2">
      <c r="A117" s="43"/>
      <c r="B117" s="44" t="s">
        <v>556</v>
      </c>
      <c r="C117" s="50">
        <v>0.25209999999999999</v>
      </c>
      <c r="D117" s="51" t="s">
        <v>591</v>
      </c>
      <c r="E117" s="43"/>
      <c r="F117" s="46"/>
      <c r="G117" s="47"/>
    </row>
    <row r="118" spans="1:18" ht="29.1" customHeight="1" x14ac:dyDescent="0.2">
      <c r="A118" s="43"/>
      <c r="B118" s="44" t="s">
        <v>560</v>
      </c>
      <c r="C118" s="50">
        <v>0.23780000000000001</v>
      </c>
      <c r="D118" s="51" t="s">
        <v>591</v>
      </c>
      <c r="E118" s="43"/>
      <c r="F118" s="46"/>
      <c r="G118" s="47"/>
    </row>
    <row r="119" spans="1:18" x14ac:dyDescent="0.2">
      <c r="A119" s="38"/>
      <c r="B119" s="60"/>
      <c r="C119" s="60"/>
      <c r="D119" s="61"/>
      <c r="E119" s="38"/>
      <c r="F119" s="35"/>
      <c r="G119" s="62"/>
    </row>
    <row r="120" spans="1:18" x14ac:dyDescent="0.2">
      <c r="A120" s="38"/>
      <c r="B120" s="107" t="s">
        <v>105</v>
      </c>
      <c r="C120" s="108"/>
      <c r="D120" s="15" t="s">
        <v>96</v>
      </c>
      <c r="E120" s="52"/>
      <c r="F120" s="38"/>
      <c r="G120" s="38"/>
    </row>
    <row r="121" spans="1:18" x14ac:dyDescent="0.2">
      <c r="A121" s="38"/>
      <c r="B121" s="107" t="s">
        <v>106</v>
      </c>
      <c r="C121" s="108"/>
      <c r="D121" s="15" t="s">
        <v>96</v>
      </c>
      <c r="E121" s="52"/>
      <c r="F121" s="38"/>
      <c r="G121" s="38"/>
    </row>
    <row r="122" spans="1:18" x14ac:dyDescent="0.2">
      <c r="A122" s="38"/>
      <c r="B122" s="107" t="s">
        <v>496</v>
      </c>
      <c r="C122" s="108"/>
      <c r="D122" s="15" t="s">
        <v>96</v>
      </c>
      <c r="E122" s="52"/>
      <c r="F122" s="38"/>
      <c r="G122" s="38"/>
    </row>
    <row r="123" spans="1:18" x14ac:dyDescent="0.2">
      <c r="A123" s="53"/>
      <c r="B123" s="53"/>
      <c r="C123" s="53"/>
      <c r="D123" s="53"/>
      <c r="E123" s="53"/>
      <c r="F123" s="53"/>
      <c r="G123" s="53"/>
    </row>
    <row r="124" spans="1:18" s="54" customFormat="1" x14ac:dyDescent="0.2">
      <c r="B124" s="103" t="s">
        <v>497</v>
      </c>
      <c r="C124" s="104"/>
      <c r="D124" s="105"/>
      <c r="I124"/>
      <c r="J124" s="94"/>
      <c r="K124" s="28"/>
      <c r="L124" s="28"/>
      <c r="M124" s="28"/>
      <c r="N124" s="28"/>
      <c r="O124"/>
      <c r="R124"/>
    </row>
    <row r="125" spans="1:18" s="54" customFormat="1" ht="38.25" x14ac:dyDescent="0.2">
      <c r="B125" s="106" t="s">
        <v>498</v>
      </c>
      <c r="C125" s="106"/>
      <c r="D125" s="55" t="s">
        <v>429</v>
      </c>
      <c r="I125"/>
      <c r="J125" s="94"/>
      <c r="K125" s="28"/>
      <c r="L125" s="28"/>
      <c r="M125" s="28"/>
      <c r="N125" s="28"/>
      <c r="O125"/>
      <c r="R125"/>
    </row>
    <row r="126" spans="1:18" s="54" customFormat="1" x14ac:dyDescent="0.2">
      <c r="B126" s="99" t="s">
        <v>499</v>
      </c>
      <c r="C126" s="99"/>
      <c r="D126" s="56"/>
      <c r="I126"/>
      <c r="J126" s="94"/>
      <c r="K126" s="28"/>
      <c r="L126" s="28"/>
      <c r="M126" s="28"/>
      <c r="N126" s="28"/>
      <c r="O126"/>
      <c r="R126"/>
    </row>
    <row r="127" spans="1:18" s="54" customFormat="1" x14ac:dyDescent="0.2">
      <c r="B127" s="99"/>
      <c r="C127" s="99"/>
      <c r="D127" s="57"/>
      <c r="I127"/>
      <c r="J127" s="94"/>
      <c r="K127" s="28"/>
      <c r="L127" s="28"/>
      <c r="M127" s="28"/>
      <c r="N127" s="28"/>
      <c r="O127"/>
    </row>
    <row r="128" spans="1:18" s="54" customFormat="1" x14ac:dyDescent="0.2">
      <c r="B128" s="99" t="s">
        <v>500</v>
      </c>
      <c r="C128" s="99"/>
      <c r="D128" s="58">
        <v>6.8760852240380839</v>
      </c>
      <c r="I128"/>
      <c r="J128" s="94"/>
      <c r="K128" s="28"/>
      <c r="L128" s="28"/>
      <c r="M128" s="28"/>
      <c r="N128" s="28"/>
      <c r="O128"/>
    </row>
    <row r="129" spans="2:15" s="54" customFormat="1" x14ac:dyDescent="0.2">
      <c r="B129" s="99"/>
      <c r="C129" s="99"/>
      <c r="D129" s="57"/>
      <c r="I129"/>
      <c r="J129" s="94"/>
      <c r="K129" s="28"/>
      <c r="L129" s="28"/>
      <c r="M129" s="28"/>
      <c r="N129" s="28"/>
      <c r="O129"/>
    </row>
    <row r="130" spans="2:15" s="54" customFormat="1" x14ac:dyDescent="0.2">
      <c r="B130" s="99" t="s">
        <v>529</v>
      </c>
      <c r="C130" s="99"/>
      <c r="D130" s="58">
        <v>6.6690182050112687</v>
      </c>
      <c r="I130"/>
      <c r="J130" s="94"/>
      <c r="K130" s="28"/>
      <c r="L130" s="28"/>
      <c r="M130" s="28"/>
      <c r="N130" s="28"/>
      <c r="O130"/>
    </row>
    <row r="131" spans="2:15" s="54" customFormat="1" x14ac:dyDescent="0.2">
      <c r="B131" s="99" t="s">
        <v>530</v>
      </c>
      <c r="C131" s="99"/>
      <c r="D131" s="58">
        <v>12.016155095155975</v>
      </c>
      <c r="I131"/>
      <c r="J131" s="94"/>
      <c r="K131" s="28"/>
      <c r="L131" s="28"/>
      <c r="M131" s="28"/>
      <c r="N131" s="28"/>
      <c r="O131"/>
    </row>
    <row r="132" spans="2:15" s="54" customFormat="1" x14ac:dyDescent="0.2">
      <c r="B132" s="99"/>
      <c r="C132" s="99"/>
      <c r="D132" s="57"/>
      <c r="I132"/>
      <c r="J132" s="94"/>
      <c r="K132" s="28"/>
      <c r="L132" s="28"/>
      <c r="M132" s="28"/>
      <c r="N132" s="28"/>
      <c r="O132"/>
    </row>
    <row r="133" spans="2:15" s="54" customFormat="1" x14ac:dyDescent="0.2">
      <c r="B133" s="99" t="s">
        <v>503</v>
      </c>
      <c r="C133" s="99"/>
      <c r="D133" s="59" t="s">
        <v>533</v>
      </c>
      <c r="I133"/>
      <c r="J133" s="94"/>
      <c r="K133" s="28"/>
      <c r="L133" s="28"/>
      <c r="M133" s="28"/>
      <c r="N133" s="28"/>
      <c r="O133"/>
    </row>
    <row r="134" spans="2:15" s="54" customFormat="1" x14ac:dyDescent="0.2">
      <c r="B134" s="100" t="s">
        <v>504</v>
      </c>
      <c r="C134" s="102"/>
      <c r="D134" s="101"/>
      <c r="I134"/>
      <c r="J134" s="94"/>
      <c r="K134" s="28"/>
      <c r="L134" s="28"/>
      <c r="M134" s="28"/>
      <c r="N134" s="28"/>
      <c r="O134"/>
    </row>
  </sheetData>
  <mergeCells count="25">
    <mergeCell ref="B125:C125"/>
    <mergeCell ref="A1:H1"/>
    <mergeCell ref="A2:H2"/>
    <mergeCell ref="A3:H3"/>
    <mergeCell ref="B100:D100"/>
    <mergeCell ref="B101:C101"/>
    <mergeCell ref="B102:C102"/>
    <mergeCell ref="B103:C103"/>
    <mergeCell ref="B115:C115"/>
    <mergeCell ref="B121:C121"/>
    <mergeCell ref="B96:H96"/>
    <mergeCell ref="B97:H97"/>
    <mergeCell ref="B98:H98"/>
    <mergeCell ref="B120:C120"/>
    <mergeCell ref="B124:D124"/>
    <mergeCell ref="B122:C122"/>
    <mergeCell ref="B131:C131"/>
    <mergeCell ref="B132:C132"/>
    <mergeCell ref="B133:C133"/>
    <mergeCell ref="B134:D134"/>
    <mergeCell ref="B126:C126"/>
    <mergeCell ref="B127:C127"/>
    <mergeCell ref="B128:C128"/>
    <mergeCell ref="B129:C129"/>
    <mergeCell ref="B130:C130"/>
  </mergeCells>
  <hyperlinks>
    <hyperlink ref="I1" location="Index!B10" display="Index" xr:uid="{2A0F50BA-FF6F-442E-B3AC-1D406E6830A7}"/>
  </hyperlinks>
  <pageMargins left="5.000000074505806E-2" right="5.000000074505806E-2" top="0.30000001192092896" bottom="0.20000000298023224" header="0" footer="0"/>
  <pageSetup paperSize="9" orientation="landscape" horizontalDpi="0" verticalDpi="0"/>
  <headerFooter alignWithMargins="0"/>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0F1CD9-3042-4668-A768-71051C50419F}">
  <sheetPr>
    <outlinePr summaryBelow="0" summaryRight="0"/>
  </sheetPr>
  <dimension ref="A1:V125"/>
  <sheetViews>
    <sheetView showGridLines="0" workbookViewId="0">
      <selection activeCell="J1" sqref="J1:J1048576"/>
    </sheetView>
  </sheetViews>
  <sheetFormatPr defaultRowHeight="12.75" x14ac:dyDescent="0.2"/>
  <cols>
    <col min="1" max="1" width="5.85546875" bestFit="1" customWidth="1"/>
    <col min="2" max="2" width="18.28515625" customWidth="1"/>
    <col min="3" max="3" width="39.140625" bestFit="1" customWidth="1"/>
    <col min="4" max="4" width="10.7109375" bestFit="1" customWidth="1"/>
    <col min="5" max="5" width="8.7109375" bestFit="1" customWidth="1"/>
    <col min="6" max="6" width="10.140625" bestFit="1" customWidth="1"/>
    <col min="7" max="7" width="8.85546875" customWidth="1"/>
    <col min="8" max="8" width="5.85546875" customWidth="1"/>
    <col min="9" max="9" width="7.28515625" customWidth="1"/>
    <col min="10" max="10" width="50.7109375" style="94" customWidth="1"/>
  </cols>
  <sheetData>
    <row r="1" spans="1:10" ht="15" x14ac:dyDescent="0.2">
      <c r="A1" s="109" t="s">
        <v>0</v>
      </c>
      <c r="B1" s="109"/>
      <c r="C1" s="109"/>
      <c r="D1" s="109"/>
      <c r="E1" s="109"/>
      <c r="F1" s="109"/>
      <c r="G1" s="109"/>
      <c r="H1" s="109"/>
      <c r="I1" s="10" t="s">
        <v>488</v>
      </c>
    </row>
    <row r="2" spans="1:10" ht="15" x14ac:dyDescent="0.2">
      <c r="A2" s="109" t="s">
        <v>476</v>
      </c>
      <c r="B2" s="109"/>
      <c r="C2" s="109"/>
      <c r="D2" s="109"/>
      <c r="E2" s="109"/>
      <c r="F2" s="109"/>
      <c r="G2" s="109"/>
      <c r="H2" s="109"/>
      <c r="J2" s="95" t="s">
        <v>489</v>
      </c>
    </row>
    <row r="3" spans="1:10" ht="15" x14ac:dyDescent="0.2">
      <c r="A3" s="109" t="s">
        <v>592</v>
      </c>
      <c r="B3" s="109"/>
      <c r="C3" s="109"/>
      <c r="D3" s="109"/>
      <c r="E3" s="109"/>
      <c r="F3" s="109"/>
      <c r="G3" s="109"/>
      <c r="H3" s="109"/>
    </row>
    <row r="4" spans="1:10" s="11" customFormat="1" ht="30" x14ac:dyDescent="0.2">
      <c r="A4" s="12" t="s">
        <v>2</v>
      </c>
      <c r="B4" s="12" t="s">
        <v>3</v>
      </c>
      <c r="C4" s="12" t="s">
        <v>4</v>
      </c>
      <c r="D4" s="12" t="s">
        <v>5</v>
      </c>
      <c r="E4" s="12" t="s">
        <v>6</v>
      </c>
      <c r="F4" s="12" t="s">
        <v>7</v>
      </c>
      <c r="G4" s="12" t="s">
        <v>8</v>
      </c>
      <c r="H4" s="13" t="s">
        <v>485</v>
      </c>
      <c r="J4" s="94"/>
    </row>
    <row r="5" spans="1:10" x14ac:dyDescent="0.2">
      <c r="A5" s="14"/>
      <c r="B5" s="14"/>
      <c r="C5" s="15" t="s">
        <v>9</v>
      </c>
      <c r="D5" s="14"/>
      <c r="E5" s="14"/>
      <c r="F5" s="14"/>
      <c r="G5" s="14"/>
      <c r="H5" s="16" t="s">
        <v>12</v>
      </c>
    </row>
    <row r="6" spans="1:10" x14ac:dyDescent="0.2">
      <c r="A6" s="14"/>
      <c r="B6" s="14"/>
      <c r="C6" s="15" t="s">
        <v>10</v>
      </c>
      <c r="D6" s="14"/>
      <c r="E6" s="14"/>
      <c r="F6" s="14"/>
      <c r="G6" s="14"/>
      <c r="H6" s="16" t="s">
        <v>12</v>
      </c>
    </row>
    <row r="7" spans="1:10" x14ac:dyDescent="0.2">
      <c r="A7" s="14"/>
      <c r="B7" s="14"/>
      <c r="C7" s="15" t="s">
        <v>11</v>
      </c>
      <c r="D7" s="14"/>
      <c r="E7" s="14" t="s">
        <v>12</v>
      </c>
      <c r="F7" s="17" t="s">
        <v>13</v>
      </c>
      <c r="G7" s="18">
        <v>0</v>
      </c>
      <c r="H7" s="16" t="s">
        <v>12</v>
      </c>
    </row>
    <row r="8" spans="1:10" x14ac:dyDescent="0.2">
      <c r="A8" s="14"/>
      <c r="B8" s="14"/>
      <c r="C8" s="19"/>
      <c r="D8" s="14"/>
      <c r="E8" s="14"/>
      <c r="F8" s="20"/>
      <c r="G8" s="20"/>
      <c r="H8" s="16" t="s">
        <v>12</v>
      </c>
    </row>
    <row r="9" spans="1:10" x14ac:dyDescent="0.2">
      <c r="A9" s="14"/>
      <c r="B9" s="14"/>
      <c r="C9" s="15" t="s">
        <v>14</v>
      </c>
      <c r="D9" s="14"/>
      <c r="E9" s="14"/>
      <c r="F9" s="14"/>
      <c r="G9" s="14"/>
      <c r="H9" s="16" t="s">
        <v>12</v>
      </c>
    </row>
    <row r="10" spans="1:10" x14ac:dyDescent="0.2">
      <c r="A10" s="14"/>
      <c r="B10" s="14"/>
      <c r="C10" s="15" t="s">
        <v>11</v>
      </c>
      <c r="D10" s="14"/>
      <c r="E10" s="14" t="s">
        <v>12</v>
      </c>
      <c r="F10" s="17" t="s">
        <v>13</v>
      </c>
      <c r="G10" s="18">
        <v>0</v>
      </c>
      <c r="H10" s="16" t="s">
        <v>12</v>
      </c>
    </row>
    <row r="11" spans="1:10" x14ac:dyDescent="0.2">
      <c r="A11" s="14"/>
      <c r="B11" s="14"/>
      <c r="C11" s="19"/>
      <c r="D11" s="14"/>
      <c r="E11" s="14"/>
      <c r="F11" s="20"/>
      <c r="G11" s="20"/>
      <c r="H11" s="16" t="s">
        <v>12</v>
      </c>
    </row>
    <row r="12" spans="1:10" ht="15" x14ac:dyDescent="0.2">
      <c r="A12" s="14"/>
      <c r="B12" s="14"/>
      <c r="C12" s="15" t="s">
        <v>15</v>
      </c>
      <c r="D12" s="14"/>
      <c r="E12" s="14"/>
      <c r="F12" s="14"/>
      <c r="G12" s="14"/>
      <c r="H12" s="16" t="s">
        <v>12</v>
      </c>
      <c r="J12" s="96"/>
    </row>
    <row r="13" spans="1:10" x14ac:dyDescent="0.2">
      <c r="A13" s="14"/>
      <c r="B13" s="14"/>
      <c r="C13" s="15" t="s">
        <v>11</v>
      </c>
      <c r="D13" s="14"/>
      <c r="E13" s="14" t="s">
        <v>12</v>
      </c>
      <c r="F13" s="17" t="s">
        <v>13</v>
      </c>
      <c r="G13" s="18">
        <v>0</v>
      </c>
      <c r="H13" s="16" t="s">
        <v>12</v>
      </c>
      <c r="J13" s="97"/>
    </row>
    <row r="14" spans="1:10" x14ac:dyDescent="0.2">
      <c r="A14" s="14"/>
      <c r="B14" s="14"/>
      <c r="C14" s="19"/>
      <c r="D14" s="14"/>
      <c r="E14" s="14"/>
      <c r="F14" s="20"/>
      <c r="G14" s="20"/>
      <c r="H14" s="16" t="s">
        <v>12</v>
      </c>
      <c r="J14" s="97" t="s">
        <v>552</v>
      </c>
    </row>
    <row r="15" spans="1:10" x14ac:dyDescent="0.2">
      <c r="A15" s="14"/>
      <c r="B15" s="14"/>
      <c r="C15" s="15" t="s">
        <v>16</v>
      </c>
      <c r="D15" s="14"/>
      <c r="E15" s="14"/>
      <c r="F15" s="14"/>
      <c r="G15" s="14"/>
      <c r="H15" s="16" t="s">
        <v>12</v>
      </c>
    </row>
    <row r="16" spans="1:10" x14ac:dyDescent="0.2">
      <c r="A16" s="14"/>
      <c r="B16" s="14"/>
      <c r="C16" s="15" t="s">
        <v>11</v>
      </c>
      <c r="D16" s="14"/>
      <c r="E16" s="14" t="s">
        <v>12</v>
      </c>
      <c r="F16" s="17" t="s">
        <v>13</v>
      </c>
      <c r="G16" s="18">
        <v>0</v>
      </c>
      <c r="H16" s="16" t="s">
        <v>12</v>
      </c>
    </row>
    <row r="17" spans="1:10" x14ac:dyDescent="0.2">
      <c r="A17" s="14"/>
      <c r="B17" s="14"/>
      <c r="C17" s="19"/>
      <c r="D17" s="14"/>
      <c r="E17" s="14"/>
      <c r="F17" s="20"/>
      <c r="G17" s="20"/>
      <c r="H17" s="16" t="s">
        <v>12</v>
      </c>
    </row>
    <row r="18" spans="1:10" x14ac:dyDescent="0.2">
      <c r="A18" s="14"/>
      <c r="B18" s="14"/>
      <c r="C18" s="15" t="s">
        <v>17</v>
      </c>
      <c r="D18" s="14"/>
      <c r="E18" s="14"/>
      <c r="F18" s="20"/>
      <c r="G18" s="20"/>
      <c r="H18" s="16" t="s">
        <v>12</v>
      </c>
    </row>
    <row r="19" spans="1:10" x14ac:dyDescent="0.2">
      <c r="A19" s="14"/>
      <c r="B19" s="14"/>
      <c r="C19" s="15" t="s">
        <v>11</v>
      </c>
      <c r="D19" s="14"/>
      <c r="E19" s="14" t="s">
        <v>12</v>
      </c>
      <c r="F19" s="17" t="s">
        <v>13</v>
      </c>
      <c r="G19" s="18">
        <v>0</v>
      </c>
      <c r="H19" s="16" t="s">
        <v>12</v>
      </c>
    </row>
    <row r="20" spans="1:10" x14ac:dyDescent="0.2">
      <c r="A20" s="14"/>
      <c r="B20" s="14"/>
      <c r="C20" s="19"/>
      <c r="D20" s="14"/>
      <c r="E20" s="14"/>
      <c r="F20" s="20"/>
      <c r="G20" s="20"/>
      <c r="H20" s="16" t="s">
        <v>12</v>
      </c>
    </row>
    <row r="21" spans="1:10" x14ac:dyDescent="0.2">
      <c r="A21" s="14"/>
      <c r="B21" s="14"/>
      <c r="C21" s="15" t="s">
        <v>18</v>
      </c>
      <c r="D21" s="14"/>
      <c r="E21" s="14"/>
      <c r="F21" s="20"/>
      <c r="G21" s="20"/>
      <c r="H21" s="16" t="s">
        <v>12</v>
      </c>
    </row>
    <row r="22" spans="1:10" ht="15" x14ac:dyDescent="0.2">
      <c r="A22" s="14"/>
      <c r="B22" s="14"/>
      <c r="C22" s="15" t="s">
        <v>11</v>
      </c>
      <c r="D22" s="14"/>
      <c r="E22" s="14" t="s">
        <v>12</v>
      </c>
      <c r="F22" s="17" t="s">
        <v>13</v>
      </c>
      <c r="G22" s="18">
        <v>0</v>
      </c>
      <c r="H22" s="16" t="s">
        <v>12</v>
      </c>
      <c r="J22" s="96"/>
    </row>
    <row r="23" spans="1:10" x14ac:dyDescent="0.2">
      <c r="A23" s="14"/>
      <c r="B23" s="14"/>
      <c r="C23" s="19"/>
      <c r="D23" s="14"/>
      <c r="E23" s="14"/>
      <c r="F23" s="20"/>
      <c r="G23" s="20"/>
      <c r="H23" s="16" t="s">
        <v>12</v>
      </c>
      <c r="J23" s="97"/>
    </row>
    <row r="24" spans="1:10" x14ac:dyDescent="0.2">
      <c r="A24" s="14"/>
      <c r="B24" s="14"/>
      <c r="C24" s="15" t="s">
        <v>19</v>
      </c>
      <c r="D24" s="14"/>
      <c r="E24" s="14"/>
      <c r="F24" s="21">
        <v>0</v>
      </c>
      <c r="G24" s="18">
        <v>0</v>
      </c>
      <c r="H24" s="16" t="s">
        <v>12</v>
      </c>
    </row>
    <row r="25" spans="1:10" x14ac:dyDescent="0.2">
      <c r="A25" s="14"/>
      <c r="B25" s="14"/>
      <c r="C25" s="19"/>
      <c r="D25" s="14"/>
      <c r="E25" s="14"/>
      <c r="F25" s="20"/>
      <c r="G25" s="20"/>
      <c r="H25" s="16" t="s">
        <v>12</v>
      </c>
    </row>
    <row r="26" spans="1:10" x14ac:dyDescent="0.2">
      <c r="A26" s="14"/>
      <c r="B26" s="14"/>
      <c r="C26" s="15" t="s">
        <v>20</v>
      </c>
      <c r="D26" s="14"/>
      <c r="E26" s="14"/>
      <c r="F26" s="20"/>
      <c r="G26" s="20"/>
      <c r="H26" s="16" t="s">
        <v>12</v>
      </c>
    </row>
    <row r="27" spans="1:10" x14ac:dyDescent="0.2">
      <c r="A27" s="14"/>
      <c r="B27" s="14"/>
      <c r="C27" s="15" t="s">
        <v>10</v>
      </c>
      <c r="D27" s="14"/>
      <c r="E27" s="14"/>
      <c r="F27" s="20"/>
      <c r="G27" s="20"/>
      <c r="H27" s="16" t="s">
        <v>12</v>
      </c>
    </row>
    <row r="28" spans="1:10" x14ac:dyDescent="0.2">
      <c r="A28" s="14"/>
      <c r="B28" s="14"/>
      <c r="C28" s="15" t="s">
        <v>11</v>
      </c>
      <c r="D28" s="14"/>
      <c r="E28" s="14" t="s">
        <v>12</v>
      </c>
      <c r="F28" s="17" t="s">
        <v>13</v>
      </c>
      <c r="G28" s="18">
        <v>0</v>
      </c>
      <c r="H28" s="16" t="s">
        <v>12</v>
      </c>
      <c r="J28" s="97" t="s">
        <v>553</v>
      </c>
    </row>
    <row r="29" spans="1:10" x14ac:dyDescent="0.2">
      <c r="A29" s="14"/>
      <c r="B29" s="14"/>
      <c r="C29" s="19"/>
      <c r="D29" s="14"/>
      <c r="E29" s="14"/>
      <c r="F29" s="20"/>
      <c r="G29" s="20"/>
      <c r="H29" s="16" t="s">
        <v>12</v>
      </c>
    </row>
    <row r="30" spans="1:10" x14ac:dyDescent="0.2">
      <c r="A30" s="14"/>
      <c r="B30" s="14"/>
      <c r="C30" s="15" t="s">
        <v>65</v>
      </c>
      <c r="D30" s="14"/>
      <c r="E30" s="14"/>
      <c r="F30" s="14"/>
      <c r="G30" s="14"/>
      <c r="H30" s="16" t="s">
        <v>12</v>
      </c>
    </row>
    <row r="31" spans="1:10" x14ac:dyDescent="0.2">
      <c r="A31" s="14"/>
      <c r="B31" s="14"/>
      <c r="C31" s="15" t="s">
        <v>11</v>
      </c>
      <c r="D31" s="14"/>
      <c r="E31" s="14" t="s">
        <v>12</v>
      </c>
      <c r="F31" s="17" t="s">
        <v>13</v>
      </c>
      <c r="G31" s="18">
        <v>0</v>
      </c>
      <c r="H31" s="16" t="s">
        <v>12</v>
      </c>
    </row>
    <row r="32" spans="1:10" x14ac:dyDescent="0.2">
      <c r="A32" s="14"/>
      <c r="B32" s="14"/>
      <c r="C32" s="19"/>
      <c r="D32" s="14"/>
      <c r="E32" s="14"/>
      <c r="F32" s="20"/>
      <c r="G32" s="20"/>
      <c r="H32" s="16" t="s">
        <v>12</v>
      </c>
    </row>
    <row r="33" spans="1:8" x14ac:dyDescent="0.2">
      <c r="A33" s="14"/>
      <c r="B33" s="14"/>
      <c r="C33" s="15" t="s">
        <v>66</v>
      </c>
      <c r="D33" s="14"/>
      <c r="E33" s="14"/>
      <c r="F33" s="14"/>
      <c r="G33" s="14"/>
      <c r="H33" s="16" t="s">
        <v>12</v>
      </c>
    </row>
    <row r="34" spans="1:8" x14ac:dyDescent="0.2">
      <c r="A34" s="14"/>
      <c r="B34" s="14"/>
      <c r="C34" s="15" t="s">
        <v>11</v>
      </c>
      <c r="D34" s="14"/>
      <c r="E34" s="14" t="s">
        <v>12</v>
      </c>
      <c r="F34" s="17" t="s">
        <v>13</v>
      </c>
      <c r="G34" s="18">
        <v>0</v>
      </c>
      <c r="H34" s="16" t="s">
        <v>12</v>
      </c>
    </row>
    <row r="35" spans="1:8" x14ac:dyDescent="0.2">
      <c r="A35" s="14"/>
      <c r="B35" s="14"/>
      <c r="C35" s="19"/>
      <c r="D35" s="14"/>
      <c r="E35" s="14"/>
      <c r="F35" s="20"/>
      <c r="G35" s="20"/>
      <c r="H35" s="16" t="s">
        <v>12</v>
      </c>
    </row>
    <row r="36" spans="1:8" x14ac:dyDescent="0.2">
      <c r="A36" s="14"/>
      <c r="B36" s="14"/>
      <c r="C36" s="15" t="s">
        <v>76</v>
      </c>
      <c r="D36" s="14"/>
      <c r="E36" s="14"/>
      <c r="F36" s="20"/>
      <c r="G36" s="20"/>
      <c r="H36" s="16" t="s">
        <v>12</v>
      </c>
    </row>
    <row r="37" spans="1:8" x14ac:dyDescent="0.2">
      <c r="A37" s="14"/>
      <c r="B37" s="14"/>
      <c r="C37" s="15" t="s">
        <v>11</v>
      </c>
      <c r="D37" s="14"/>
      <c r="E37" s="14" t="s">
        <v>12</v>
      </c>
      <c r="F37" s="17" t="s">
        <v>13</v>
      </c>
      <c r="G37" s="18">
        <v>0</v>
      </c>
      <c r="H37" s="16" t="s">
        <v>12</v>
      </c>
    </row>
    <row r="38" spans="1:8" x14ac:dyDescent="0.2">
      <c r="A38" s="14"/>
      <c r="B38" s="14"/>
      <c r="C38" s="19"/>
      <c r="D38" s="14"/>
      <c r="E38" s="14"/>
      <c r="F38" s="20"/>
      <c r="G38" s="20"/>
      <c r="H38" s="16" t="s">
        <v>12</v>
      </c>
    </row>
    <row r="39" spans="1:8" x14ac:dyDescent="0.2">
      <c r="A39" s="14"/>
      <c r="B39" s="14"/>
      <c r="C39" s="15" t="s">
        <v>77</v>
      </c>
      <c r="D39" s="14"/>
      <c r="E39" s="14"/>
      <c r="F39" s="21">
        <v>0</v>
      </c>
      <c r="G39" s="18">
        <v>0</v>
      </c>
      <c r="H39" s="16" t="s">
        <v>12</v>
      </c>
    </row>
    <row r="40" spans="1:8" x14ac:dyDescent="0.2">
      <c r="A40" s="14"/>
      <c r="B40" s="14"/>
      <c r="C40" s="19"/>
      <c r="D40" s="14"/>
      <c r="E40" s="14"/>
      <c r="F40" s="20"/>
      <c r="G40" s="20"/>
      <c r="H40" s="16" t="s">
        <v>12</v>
      </c>
    </row>
    <row r="41" spans="1:8" x14ac:dyDescent="0.2">
      <c r="A41" s="14"/>
      <c r="B41" s="14"/>
      <c r="C41" s="15" t="s">
        <v>78</v>
      </c>
      <c r="D41" s="14"/>
      <c r="E41" s="14"/>
      <c r="F41" s="20"/>
      <c r="G41" s="20"/>
      <c r="H41" s="16" t="s">
        <v>12</v>
      </c>
    </row>
    <row r="42" spans="1:8" x14ac:dyDescent="0.2">
      <c r="A42" s="14"/>
      <c r="B42" s="14"/>
      <c r="C42" s="15" t="s">
        <v>79</v>
      </c>
      <c r="D42" s="14"/>
      <c r="E42" s="14"/>
      <c r="F42" s="20"/>
      <c r="G42" s="20"/>
      <c r="H42" s="16" t="s">
        <v>12</v>
      </c>
    </row>
    <row r="43" spans="1:8" x14ac:dyDescent="0.2">
      <c r="A43" s="14"/>
      <c r="B43" s="14"/>
      <c r="C43" s="15" t="s">
        <v>11</v>
      </c>
      <c r="D43" s="14"/>
      <c r="E43" s="14" t="s">
        <v>12</v>
      </c>
      <c r="F43" s="17" t="s">
        <v>13</v>
      </c>
      <c r="G43" s="18">
        <v>0</v>
      </c>
      <c r="H43" s="16" t="s">
        <v>12</v>
      </c>
    </row>
    <row r="44" spans="1:8" x14ac:dyDescent="0.2">
      <c r="A44" s="14"/>
      <c r="B44" s="14"/>
      <c r="C44" s="19"/>
      <c r="D44" s="14"/>
      <c r="E44" s="14"/>
      <c r="F44" s="20"/>
      <c r="G44" s="20"/>
      <c r="H44" s="16" t="s">
        <v>12</v>
      </c>
    </row>
    <row r="45" spans="1:8" x14ac:dyDescent="0.2">
      <c r="A45" s="14"/>
      <c r="B45" s="14"/>
      <c r="C45" s="15" t="s">
        <v>80</v>
      </c>
      <c r="D45" s="14"/>
      <c r="E45" s="14"/>
      <c r="F45" s="20"/>
      <c r="G45" s="20"/>
      <c r="H45" s="16" t="s">
        <v>12</v>
      </c>
    </row>
    <row r="46" spans="1:8" x14ac:dyDescent="0.2">
      <c r="A46" s="14"/>
      <c r="B46" s="14"/>
      <c r="C46" s="15" t="s">
        <v>11</v>
      </c>
      <c r="D46" s="14"/>
      <c r="E46" s="14" t="s">
        <v>12</v>
      </c>
      <c r="F46" s="17" t="s">
        <v>13</v>
      </c>
      <c r="G46" s="18">
        <v>0</v>
      </c>
      <c r="H46" s="16" t="s">
        <v>12</v>
      </c>
    </row>
    <row r="47" spans="1:8" x14ac:dyDescent="0.2">
      <c r="A47" s="14"/>
      <c r="B47" s="14"/>
      <c r="C47" s="19"/>
      <c r="D47" s="14"/>
      <c r="E47" s="14"/>
      <c r="F47" s="20"/>
      <c r="G47" s="20"/>
      <c r="H47" s="16" t="s">
        <v>12</v>
      </c>
    </row>
    <row r="48" spans="1:8" x14ac:dyDescent="0.2">
      <c r="A48" s="14"/>
      <c r="B48" s="14"/>
      <c r="C48" s="15" t="s">
        <v>81</v>
      </c>
      <c r="D48" s="14"/>
      <c r="E48" s="14"/>
      <c r="F48" s="20"/>
      <c r="G48" s="20"/>
      <c r="H48" s="16" t="s">
        <v>12</v>
      </c>
    </row>
    <row r="49" spans="1:8" x14ac:dyDescent="0.2">
      <c r="A49" s="22">
        <v>1</v>
      </c>
      <c r="B49" s="23" t="s">
        <v>477</v>
      </c>
      <c r="C49" s="23" t="s">
        <v>478</v>
      </c>
      <c r="D49" s="23" t="s">
        <v>69</v>
      </c>
      <c r="E49" s="24">
        <v>1500000</v>
      </c>
      <c r="F49" s="25">
        <v>1498.1475</v>
      </c>
      <c r="G49" s="26">
        <v>2.2482820000000001E-2</v>
      </c>
      <c r="H49" s="16">
        <v>6.45</v>
      </c>
    </row>
    <row r="50" spans="1:8" x14ac:dyDescent="0.2">
      <c r="A50" s="22">
        <v>2</v>
      </c>
      <c r="B50" s="23" t="s">
        <v>479</v>
      </c>
      <c r="C50" s="23" t="s">
        <v>480</v>
      </c>
      <c r="D50" s="23" t="s">
        <v>69</v>
      </c>
      <c r="E50" s="24">
        <v>1500000</v>
      </c>
      <c r="F50" s="25">
        <v>1494.3689999999999</v>
      </c>
      <c r="G50" s="26">
        <v>2.2426120000000001E-2</v>
      </c>
      <c r="H50" s="16">
        <v>6.55</v>
      </c>
    </row>
    <row r="51" spans="1:8" x14ac:dyDescent="0.2">
      <c r="A51" s="14"/>
      <c r="B51" s="14"/>
      <c r="C51" s="15" t="s">
        <v>11</v>
      </c>
      <c r="D51" s="14"/>
      <c r="E51" s="14" t="s">
        <v>12</v>
      </c>
      <c r="F51" s="21">
        <v>2992.5165000000002</v>
      </c>
      <c r="G51" s="18">
        <v>4.4908940000000001E-2</v>
      </c>
      <c r="H51" s="16" t="s">
        <v>12</v>
      </c>
    </row>
    <row r="52" spans="1:8" x14ac:dyDescent="0.2">
      <c r="A52" s="14"/>
      <c r="B52" s="14"/>
      <c r="C52" s="19"/>
      <c r="D52" s="14"/>
      <c r="E52" s="14"/>
      <c r="F52" s="20"/>
      <c r="G52" s="20"/>
      <c r="H52" s="16" t="s">
        <v>12</v>
      </c>
    </row>
    <row r="53" spans="1:8" x14ac:dyDescent="0.2">
      <c r="A53" s="14"/>
      <c r="B53" s="14"/>
      <c r="C53" s="15" t="s">
        <v>82</v>
      </c>
      <c r="D53" s="14"/>
      <c r="E53" s="14"/>
      <c r="F53" s="20"/>
      <c r="G53" s="20"/>
      <c r="H53" s="16" t="s">
        <v>12</v>
      </c>
    </row>
    <row r="54" spans="1:8" x14ac:dyDescent="0.2">
      <c r="A54" s="22">
        <v>1</v>
      </c>
      <c r="B54" s="23"/>
      <c r="C54" s="23" t="s">
        <v>481</v>
      </c>
      <c r="D54" s="23"/>
      <c r="E54" s="27"/>
      <c r="F54" s="25">
        <v>39999.5954833</v>
      </c>
      <c r="G54" s="26">
        <v>0.60027715000000004</v>
      </c>
      <c r="H54" s="16">
        <v>6.4500000295681748</v>
      </c>
    </row>
    <row r="55" spans="1:8" x14ac:dyDescent="0.2">
      <c r="A55" s="22">
        <v>2</v>
      </c>
      <c r="B55" s="23"/>
      <c r="C55" s="23" t="s">
        <v>83</v>
      </c>
      <c r="D55" s="23"/>
      <c r="E55" s="27"/>
      <c r="F55" s="25">
        <v>22706.944392960999</v>
      </c>
      <c r="G55" s="26">
        <v>0.34076494000000002</v>
      </c>
      <c r="H55" s="16">
        <v>6.39</v>
      </c>
    </row>
    <row r="56" spans="1:8" x14ac:dyDescent="0.2">
      <c r="A56" s="14"/>
      <c r="B56" s="14"/>
      <c r="C56" s="15" t="s">
        <v>11</v>
      </c>
      <c r="D56" s="14"/>
      <c r="E56" s="14" t="s">
        <v>12</v>
      </c>
      <c r="F56" s="21">
        <v>62706.539876260998</v>
      </c>
      <c r="G56" s="18">
        <v>0.94104209000000005</v>
      </c>
      <c r="H56" s="16" t="s">
        <v>12</v>
      </c>
    </row>
    <row r="57" spans="1:8" x14ac:dyDescent="0.2">
      <c r="A57" s="14"/>
      <c r="B57" s="14"/>
      <c r="C57" s="19"/>
      <c r="D57" s="14"/>
      <c r="E57" s="14"/>
      <c r="F57" s="20"/>
      <c r="G57" s="20"/>
      <c r="H57" s="16" t="s">
        <v>12</v>
      </c>
    </row>
    <row r="58" spans="1:8" x14ac:dyDescent="0.2">
      <c r="A58" s="14"/>
      <c r="B58" s="14"/>
      <c r="C58" s="15" t="s">
        <v>84</v>
      </c>
      <c r="D58" s="14"/>
      <c r="E58" s="14"/>
      <c r="F58" s="21">
        <v>65699.056376260996</v>
      </c>
      <c r="G58" s="18">
        <v>0.98595102999999995</v>
      </c>
      <c r="H58" s="16" t="s">
        <v>12</v>
      </c>
    </row>
    <row r="59" spans="1:8" x14ac:dyDescent="0.2">
      <c r="A59" s="14"/>
      <c r="B59" s="14"/>
      <c r="C59" s="20"/>
      <c r="D59" s="14"/>
      <c r="E59" s="14"/>
      <c r="F59" s="14"/>
      <c r="G59" s="14"/>
      <c r="H59" s="16" t="s">
        <v>12</v>
      </c>
    </row>
    <row r="60" spans="1:8" x14ac:dyDescent="0.2">
      <c r="A60" s="14"/>
      <c r="B60" s="14"/>
      <c r="C60" s="15" t="s">
        <v>85</v>
      </c>
      <c r="D60" s="14"/>
      <c r="E60" s="14"/>
      <c r="F60" s="14"/>
      <c r="G60" s="14"/>
      <c r="H60" s="16" t="s">
        <v>12</v>
      </c>
    </row>
    <row r="61" spans="1:8" x14ac:dyDescent="0.2">
      <c r="A61" s="14"/>
      <c r="B61" s="14"/>
      <c r="C61" s="15" t="s">
        <v>86</v>
      </c>
      <c r="D61" s="14"/>
      <c r="E61" s="14"/>
      <c r="F61" s="14"/>
      <c r="G61" s="14"/>
      <c r="H61" s="16" t="s">
        <v>12</v>
      </c>
    </row>
    <row r="62" spans="1:8" x14ac:dyDescent="0.2">
      <c r="A62" s="14"/>
      <c r="B62" s="14"/>
      <c r="C62" s="15" t="s">
        <v>11</v>
      </c>
      <c r="D62" s="14"/>
      <c r="E62" s="14" t="s">
        <v>12</v>
      </c>
      <c r="F62" s="17" t="s">
        <v>13</v>
      </c>
      <c r="G62" s="18">
        <v>0</v>
      </c>
      <c r="H62" s="16" t="s">
        <v>12</v>
      </c>
    </row>
    <row r="63" spans="1:8" x14ac:dyDescent="0.2">
      <c r="A63" s="14"/>
      <c r="B63" s="14"/>
      <c r="C63" s="19"/>
      <c r="D63" s="14"/>
      <c r="E63" s="14"/>
      <c r="F63" s="20"/>
      <c r="G63" s="20"/>
      <c r="H63" s="16" t="s">
        <v>12</v>
      </c>
    </row>
    <row r="64" spans="1:8" x14ac:dyDescent="0.2">
      <c r="A64" s="14"/>
      <c r="B64" s="14"/>
      <c r="C64" s="15" t="s">
        <v>89</v>
      </c>
      <c r="D64" s="14"/>
      <c r="E64" s="14"/>
      <c r="F64" s="14"/>
      <c r="G64" s="14"/>
      <c r="H64" s="16" t="s">
        <v>12</v>
      </c>
    </row>
    <row r="65" spans="1:8" x14ac:dyDescent="0.2">
      <c r="A65" s="14"/>
      <c r="B65" s="14"/>
      <c r="C65" s="15" t="s">
        <v>90</v>
      </c>
      <c r="D65" s="14"/>
      <c r="E65" s="14"/>
      <c r="F65" s="14"/>
      <c r="G65" s="14"/>
      <c r="H65" s="16" t="s">
        <v>12</v>
      </c>
    </row>
    <row r="66" spans="1:8" x14ac:dyDescent="0.2">
      <c r="A66" s="14"/>
      <c r="B66" s="14"/>
      <c r="C66" s="15" t="s">
        <v>11</v>
      </c>
      <c r="D66" s="14"/>
      <c r="E66" s="14" t="s">
        <v>12</v>
      </c>
      <c r="F66" s="17" t="s">
        <v>13</v>
      </c>
      <c r="G66" s="18">
        <v>0</v>
      </c>
      <c r="H66" s="16" t="s">
        <v>12</v>
      </c>
    </row>
    <row r="67" spans="1:8" x14ac:dyDescent="0.2">
      <c r="A67" s="14"/>
      <c r="B67" s="14"/>
      <c r="C67" s="19"/>
      <c r="D67" s="14"/>
      <c r="E67" s="14"/>
      <c r="F67" s="20"/>
      <c r="G67" s="20"/>
      <c r="H67" s="16" t="s">
        <v>12</v>
      </c>
    </row>
    <row r="68" spans="1:8" x14ac:dyDescent="0.2">
      <c r="A68" s="14"/>
      <c r="B68" s="14"/>
      <c r="C68" s="15" t="s">
        <v>91</v>
      </c>
      <c r="D68" s="14"/>
      <c r="E68" s="14"/>
      <c r="F68" s="20"/>
      <c r="G68" s="20"/>
      <c r="H68" s="16" t="s">
        <v>12</v>
      </c>
    </row>
    <row r="69" spans="1:8" x14ac:dyDescent="0.2">
      <c r="A69" s="14"/>
      <c r="B69" s="14"/>
      <c r="C69" s="15" t="s">
        <v>11</v>
      </c>
      <c r="D69" s="14"/>
      <c r="E69" s="14" t="s">
        <v>12</v>
      </c>
      <c r="F69" s="17" t="s">
        <v>13</v>
      </c>
      <c r="G69" s="18">
        <v>0</v>
      </c>
      <c r="H69" s="16" t="s">
        <v>12</v>
      </c>
    </row>
    <row r="70" spans="1:8" x14ac:dyDescent="0.2">
      <c r="A70" s="14"/>
      <c r="B70" s="14"/>
      <c r="C70" s="19"/>
      <c r="D70" s="14"/>
      <c r="E70" s="14"/>
      <c r="F70" s="20"/>
      <c r="G70" s="20"/>
      <c r="H70" s="16" t="s">
        <v>12</v>
      </c>
    </row>
    <row r="71" spans="1:8" x14ac:dyDescent="0.2">
      <c r="A71" s="27"/>
      <c r="B71" s="23"/>
      <c r="C71" s="23" t="s">
        <v>92</v>
      </c>
      <c r="D71" s="23"/>
      <c r="E71" s="27"/>
      <c r="F71" s="25">
        <v>936.15640967000002</v>
      </c>
      <c r="G71" s="26">
        <v>1.4048980000000001E-2</v>
      </c>
      <c r="H71" s="16" t="s">
        <v>12</v>
      </c>
    </row>
    <row r="72" spans="1:8" x14ac:dyDescent="0.2">
      <c r="A72" s="19"/>
      <c r="B72" s="19"/>
      <c r="C72" s="15" t="s">
        <v>93</v>
      </c>
      <c r="D72" s="20"/>
      <c r="E72" s="20"/>
      <c r="F72" s="21">
        <v>66635.212785930999</v>
      </c>
      <c r="G72" s="31">
        <v>1.0000000099999999</v>
      </c>
      <c r="H72" s="16" t="s">
        <v>12</v>
      </c>
    </row>
    <row r="73" spans="1:8" x14ac:dyDescent="0.2">
      <c r="A73" s="32"/>
      <c r="B73" s="32"/>
      <c r="C73" s="32"/>
      <c r="D73" s="33"/>
      <c r="E73" s="33"/>
      <c r="F73" s="33"/>
      <c r="G73" s="33"/>
    </row>
    <row r="74" spans="1:8" x14ac:dyDescent="0.2">
      <c r="A74" s="34"/>
      <c r="B74" s="113" t="s">
        <v>492</v>
      </c>
      <c r="C74" s="113"/>
      <c r="D74" s="113"/>
      <c r="E74" s="113"/>
      <c r="F74" s="113"/>
      <c r="G74" s="113"/>
      <c r="H74" s="113"/>
    </row>
    <row r="75" spans="1:8" x14ac:dyDescent="0.2">
      <c r="A75" s="34"/>
      <c r="B75" s="113" t="s">
        <v>493</v>
      </c>
      <c r="C75" s="113"/>
      <c r="D75" s="113"/>
      <c r="E75" s="113"/>
      <c r="F75" s="113"/>
      <c r="G75" s="113"/>
      <c r="H75" s="113"/>
    </row>
    <row r="76" spans="1:8" x14ac:dyDescent="0.2">
      <c r="A76" s="34"/>
      <c r="B76" s="113" t="s">
        <v>494</v>
      </c>
      <c r="C76" s="113"/>
      <c r="D76" s="113"/>
      <c r="E76" s="113"/>
      <c r="F76" s="113"/>
      <c r="G76" s="113"/>
      <c r="H76" s="113"/>
    </row>
    <row r="77" spans="1:8" x14ac:dyDescent="0.2">
      <c r="A77" s="34"/>
      <c r="B77" s="34"/>
      <c r="C77" s="34"/>
      <c r="D77" s="36"/>
      <c r="E77" s="36"/>
      <c r="F77" s="36"/>
      <c r="G77" s="36"/>
    </row>
    <row r="78" spans="1:8" x14ac:dyDescent="0.2">
      <c r="A78" s="34"/>
      <c r="B78" s="110" t="s">
        <v>94</v>
      </c>
      <c r="C78" s="111"/>
      <c r="D78" s="112"/>
      <c r="E78" s="37"/>
      <c r="F78" s="36"/>
      <c r="G78" s="36"/>
    </row>
    <row r="79" spans="1:8" x14ac:dyDescent="0.2">
      <c r="A79" s="34"/>
      <c r="B79" s="107" t="s">
        <v>95</v>
      </c>
      <c r="C79" s="108"/>
      <c r="D79" s="15" t="s">
        <v>96</v>
      </c>
      <c r="E79" s="37"/>
      <c r="F79" s="36"/>
      <c r="G79" s="36"/>
    </row>
    <row r="80" spans="1:8" x14ac:dyDescent="0.2">
      <c r="A80" s="34"/>
      <c r="B80" s="107" t="s">
        <v>97</v>
      </c>
      <c r="C80" s="108"/>
      <c r="D80" s="15" t="s">
        <v>96</v>
      </c>
      <c r="E80" s="37"/>
      <c r="F80" s="36"/>
      <c r="G80" s="36"/>
    </row>
    <row r="81" spans="1:10" x14ac:dyDescent="0.2">
      <c r="A81" s="34"/>
      <c r="B81" s="107" t="s">
        <v>98</v>
      </c>
      <c r="C81" s="108"/>
      <c r="D81" s="20" t="s">
        <v>12</v>
      </c>
      <c r="E81" s="37"/>
      <c r="F81" s="36"/>
      <c r="G81" s="36"/>
    </row>
    <row r="82" spans="1:10" x14ac:dyDescent="0.2">
      <c r="A82" s="38"/>
      <c r="B82" s="39" t="s">
        <v>12</v>
      </c>
      <c r="C82" s="39" t="s">
        <v>495</v>
      </c>
      <c r="D82" s="39" t="s">
        <v>99</v>
      </c>
      <c r="E82" s="38"/>
      <c r="F82" s="38"/>
      <c r="G82" s="38"/>
      <c r="H82" s="40"/>
    </row>
    <row r="83" spans="1:10" x14ac:dyDescent="0.2">
      <c r="A83" s="38"/>
      <c r="B83" s="41" t="s">
        <v>100</v>
      </c>
      <c r="C83" s="42">
        <v>45473</v>
      </c>
      <c r="D83" s="42">
        <v>45504</v>
      </c>
      <c r="E83" s="38"/>
      <c r="F83" s="38"/>
      <c r="G83" s="38"/>
    </row>
    <row r="84" spans="1:10" x14ac:dyDescent="0.2">
      <c r="A84" s="43"/>
      <c r="B84" s="44" t="s">
        <v>101</v>
      </c>
      <c r="C84" s="45">
        <v>1293.0832</v>
      </c>
      <c r="D84" s="45">
        <v>1300.1116999999999</v>
      </c>
      <c r="E84" s="43"/>
      <c r="F84" s="46"/>
      <c r="G84" s="47"/>
      <c r="J84" s="98"/>
    </row>
    <row r="85" spans="1:10" ht="25.5" x14ac:dyDescent="0.2">
      <c r="A85" s="43"/>
      <c r="B85" s="44" t="s">
        <v>565</v>
      </c>
      <c r="C85" s="45">
        <v>1000.03</v>
      </c>
      <c r="D85" s="45">
        <v>1000.03</v>
      </c>
      <c r="E85" s="43"/>
      <c r="F85" s="46"/>
      <c r="G85" s="47"/>
      <c r="J85" s="98"/>
    </row>
    <row r="86" spans="1:10" ht="25.5" x14ac:dyDescent="0.2">
      <c r="A86" s="43"/>
      <c r="B86" s="44" t="s">
        <v>566</v>
      </c>
      <c r="C86" s="45">
        <v>1048.7022999999999</v>
      </c>
      <c r="D86" s="45">
        <v>1049.2229</v>
      </c>
      <c r="E86" s="43"/>
      <c r="F86" s="46"/>
      <c r="G86" s="47"/>
      <c r="J86" s="98"/>
    </row>
    <row r="87" spans="1:10" ht="25.5" x14ac:dyDescent="0.2">
      <c r="A87" s="43"/>
      <c r="B87" s="44" t="s">
        <v>567</v>
      </c>
      <c r="C87" s="45">
        <v>1063.9584</v>
      </c>
      <c r="D87" s="45">
        <v>1064.4740999999999</v>
      </c>
      <c r="E87" s="43"/>
      <c r="F87" s="46"/>
      <c r="G87" s="47"/>
      <c r="J87" s="98"/>
    </row>
    <row r="88" spans="1:10" ht="25.5" x14ac:dyDescent="0.2">
      <c r="A88" s="43"/>
      <c r="B88" s="44" t="s">
        <v>556</v>
      </c>
      <c r="C88" s="45">
        <v>1045.3431</v>
      </c>
      <c r="D88" s="45">
        <v>1045.0717999999999</v>
      </c>
      <c r="E88" s="43"/>
      <c r="F88" s="46"/>
      <c r="G88" s="47"/>
      <c r="J88" s="98"/>
    </row>
    <row r="89" spans="1:10" ht="25.5" x14ac:dyDescent="0.2">
      <c r="A89" s="43"/>
      <c r="B89" s="44" t="s">
        <v>102</v>
      </c>
      <c r="C89" s="45">
        <v>1286.3303000000001</v>
      </c>
      <c r="D89" s="45">
        <v>1293.2011</v>
      </c>
      <c r="E89" s="43"/>
      <c r="F89" s="46"/>
      <c r="G89" s="47"/>
      <c r="J89" s="98"/>
    </row>
    <row r="90" spans="1:10" ht="25.5" x14ac:dyDescent="0.2">
      <c r="A90" s="43"/>
      <c r="B90" s="44" t="s">
        <v>568</v>
      </c>
      <c r="C90" s="45">
        <v>1000.03</v>
      </c>
      <c r="D90" s="45">
        <v>1000.03</v>
      </c>
      <c r="E90" s="43"/>
      <c r="F90" s="46"/>
      <c r="G90" s="47"/>
      <c r="J90" s="98"/>
    </row>
    <row r="91" spans="1:10" ht="25.5" x14ac:dyDescent="0.2">
      <c r="A91" s="43"/>
      <c r="B91" s="44" t="s">
        <v>569</v>
      </c>
      <c r="C91" s="45">
        <v>1047.5454999999999</v>
      </c>
      <c r="D91" s="45">
        <v>1048.0302999999999</v>
      </c>
      <c r="E91" s="43"/>
      <c r="F91" s="46"/>
      <c r="G91" s="47"/>
      <c r="J91" s="98"/>
    </row>
    <row r="92" spans="1:10" ht="25.5" x14ac:dyDescent="0.2">
      <c r="A92" s="43"/>
      <c r="B92" s="44" t="s">
        <v>570</v>
      </c>
      <c r="C92" s="45">
        <v>1065.3825999999999</v>
      </c>
      <c r="D92" s="45">
        <v>1065.9108000000001</v>
      </c>
      <c r="E92" s="43"/>
      <c r="F92" s="46"/>
      <c r="G92" s="47"/>
      <c r="J92" s="98"/>
    </row>
    <row r="93" spans="1:10" ht="25.5" x14ac:dyDescent="0.2">
      <c r="A93" s="43"/>
      <c r="B93" s="44" t="s">
        <v>560</v>
      </c>
      <c r="C93" s="45">
        <v>1041.5833</v>
      </c>
      <c r="D93" s="45">
        <v>1041.3213000000001</v>
      </c>
      <c r="E93" s="43"/>
      <c r="F93" s="46"/>
      <c r="G93" s="47"/>
      <c r="J93" s="98"/>
    </row>
    <row r="94" spans="1:10" ht="38.25" x14ac:dyDescent="0.2">
      <c r="A94" s="43"/>
      <c r="B94" s="44" t="s">
        <v>571</v>
      </c>
      <c r="C94" s="45">
        <v>1000</v>
      </c>
      <c r="D94" s="45">
        <v>1000</v>
      </c>
      <c r="E94" s="43"/>
      <c r="F94" s="46"/>
      <c r="G94" s="47"/>
      <c r="J94" s="98"/>
    </row>
    <row r="95" spans="1:10" ht="38.25" x14ac:dyDescent="0.2">
      <c r="A95" s="43"/>
      <c r="B95" s="44" t="s">
        <v>572</v>
      </c>
      <c r="C95" s="45">
        <v>1151.7532000000001</v>
      </c>
      <c r="D95" s="45">
        <v>1158.0134</v>
      </c>
      <c r="E95" s="43"/>
      <c r="F95" s="46"/>
      <c r="G95" s="47"/>
      <c r="J95" s="98"/>
    </row>
    <row r="96" spans="1:10" ht="38.25" x14ac:dyDescent="0.2">
      <c r="A96" s="43"/>
      <c r="B96" s="44" t="s">
        <v>482</v>
      </c>
      <c r="C96" s="45">
        <v>1151.7385999999999</v>
      </c>
      <c r="D96" s="45">
        <v>1157.9988000000001</v>
      </c>
      <c r="E96" s="43"/>
      <c r="F96" s="46"/>
      <c r="G96" s="47"/>
      <c r="J96" s="98"/>
    </row>
    <row r="97" spans="1:10" ht="38.25" x14ac:dyDescent="0.2">
      <c r="A97" s="43"/>
      <c r="B97" s="44" t="s">
        <v>483</v>
      </c>
      <c r="C97" s="45">
        <v>1000</v>
      </c>
      <c r="D97" s="45">
        <v>1000</v>
      </c>
      <c r="E97" s="43"/>
      <c r="F97" s="46"/>
      <c r="G97" s="47"/>
      <c r="J97" s="98"/>
    </row>
    <row r="98" spans="1:10" x14ac:dyDescent="0.2">
      <c r="A98" s="38"/>
      <c r="B98" s="38"/>
      <c r="C98" s="38"/>
      <c r="D98" s="38"/>
      <c r="E98" s="38"/>
      <c r="F98" s="38"/>
      <c r="G98" s="38"/>
    </row>
    <row r="99" spans="1:10" x14ac:dyDescent="0.2">
      <c r="A99" s="38"/>
      <c r="B99" s="107" t="s">
        <v>564</v>
      </c>
      <c r="C99" s="108"/>
      <c r="D99" s="15" t="s">
        <v>12</v>
      </c>
      <c r="E99" s="38"/>
      <c r="F99" s="38"/>
      <c r="G99" s="38"/>
    </row>
    <row r="100" spans="1:10" x14ac:dyDescent="0.2">
      <c r="A100" s="38"/>
      <c r="B100" s="48" t="s">
        <v>100</v>
      </c>
      <c r="C100" s="49" t="s">
        <v>103</v>
      </c>
      <c r="D100" s="49" t="s">
        <v>104</v>
      </c>
      <c r="E100" s="38"/>
      <c r="F100" s="38"/>
      <c r="G100" s="38"/>
    </row>
    <row r="101" spans="1:10" ht="29.1" customHeight="1" x14ac:dyDescent="0.2">
      <c r="A101" s="43"/>
      <c r="B101" s="44" t="s">
        <v>565</v>
      </c>
      <c r="C101" s="50">
        <v>5.4027260000000004</v>
      </c>
      <c r="D101" s="51" t="s">
        <v>591</v>
      </c>
      <c r="E101" s="43"/>
      <c r="F101" s="46"/>
      <c r="G101" s="47"/>
      <c r="J101" s="98"/>
    </row>
    <row r="102" spans="1:10" ht="29.1" customHeight="1" x14ac:dyDescent="0.2">
      <c r="A102" s="43"/>
      <c r="B102" s="44" t="s">
        <v>566</v>
      </c>
      <c r="C102" s="50">
        <v>5.1632999999999996</v>
      </c>
      <c r="D102" s="51" t="s">
        <v>591</v>
      </c>
      <c r="E102" s="43"/>
      <c r="F102" s="46"/>
      <c r="G102" s="47"/>
      <c r="J102" s="98"/>
    </row>
    <row r="103" spans="1:10" ht="29.1" customHeight="1" x14ac:dyDescent="0.2">
      <c r="A103" s="43"/>
      <c r="B103" s="44" t="s">
        <v>567</v>
      </c>
      <c r="C103" s="50">
        <v>5.2727000000000004</v>
      </c>
      <c r="D103" s="51" t="s">
        <v>591</v>
      </c>
      <c r="E103" s="43"/>
      <c r="F103" s="46"/>
      <c r="G103" s="47"/>
      <c r="J103" s="98"/>
    </row>
    <row r="104" spans="1:10" ht="29.1" customHeight="1" x14ac:dyDescent="0.2">
      <c r="A104" s="43"/>
      <c r="B104" s="44" t="s">
        <v>556</v>
      </c>
      <c r="C104" s="50">
        <v>5.9508000000000001</v>
      </c>
      <c r="D104" s="51" t="s">
        <v>591</v>
      </c>
      <c r="E104" s="43"/>
      <c r="F104" s="46"/>
      <c r="G104" s="47"/>
      <c r="J104" s="98"/>
    </row>
    <row r="105" spans="1:10" ht="29.1" customHeight="1" x14ac:dyDescent="0.2">
      <c r="A105" s="43"/>
      <c r="B105" s="44" t="s">
        <v>568</v>
      </c>
      <c r="C105" s="50">
        <v>5.2081949999999999</v>
      </c>
      <c r="D105" s="51" t="s">
        <v>591</v>
      </c>
      <c r="E105" s="43"/>
      <c r="F105" s="46"/>
      <c r="G105" s="47"/>
      <c r="J105" s="98"/>
    </row>
    <row r="106" spans="1:10" ht="29.1" customHeight="1" x14ac:dyDescent="0.2">
      <c r="A106" s="43"/>
      <c r="B106" s="44" t="s">
        <v>569</v>
      </c>
      <c r="C106" s="50">
        <v>4.8966000000000003</v>
      </c>
      <c r="D106" s="51" t="s">
        <v>591</v>
      </c>
      <c r="E106" s="43"/>
      <c r="F106" s="46"/>
      <c r="G106" s="47"/>
      <c r="J106" s="98"/>
    </row>
    <row r="107" spans="1:10" ht="29.1" customHeight="1" x14ac:dyDescent="0.2">
      <c r="A107" s="43"/>
      <c r="B107" s="44" t="s">
        <v>570</v>
      </c>
      <c r="C107" s="50">
        <v>5.1520000000000001</v>
      </c>
      <c r="D107" s="51" t="s">
        <v>591</v>
      </c>
      <c r="E107" s="43"/>
      <c r="F107" s="46"/>
      <c r="G107" s="47"/>
      <c r="J107" s="98"/>
    </row>
    <row r="108" spans="1:10" ht="29.1" customHeight="1" x14ac:dyDescent="0.2">
      <c r="A108" s="43"/>
      <c r="B108" s="44" t="s">
        <v>560</v>
      </c>
      <c r="C108" s="50">
        <v>5.8127000000000004</v>
      </c>
      <c r="D108" s="51" t="s">
        <v>591</v>
      </c>
      <c r="E108" s="43"/>
      <c r="F108" s="46"/>
      <c r="G108" s="47"/>
      <c r="J108" s="98"/>
    </row>
    <row r="109" spans="1:10" x14ac:dyDescent="0.2">
      <c r="A109" s="38"/>
      <c r="B109" s="60"/>
      <c r="C109" s="60"/>
      <c r="D109" s="61"/>
      <c r="E109" s="38"/>
      <c r="F109" s="35"/>
      <c r="G109" s="62"/>
      <c r="I109" s="28"/>
    </row>
    <row r="110" spans="1:10" x14ac:dyDescent="0.2">
      <c r="A110" s="38"/>
      <c r="B110" s="107" t="s">
        <v>105</v>
      </c>
      <c r="C110" s="108"/>
      <c r="D110" s="15" t="s">
        <v>96</v>
      </c>
      <c r="E110" s="52"/>
      <c r="F110" s="38"/>
      <c r="G110" s="38"/>
      <c r="I110" s="28"/>
    </row>
    <row r="111" spans="1:10" x14ac:dyDescent="0.2">
      <c r="A111" s="38"/>
      <c r="B111" s="107" t="s">
        <v>106</v>
      </c>
      <c r="C111" s="108"/>
      <c r="D111" s="15" t="s">
        <v>96</v>
      </c>
      <c r="E111" s="52"/>
      <c r="F111" s="38"/>
      <c r="G111" s="38"/>
      <c r="I111" s="28"/>
    </row>
    <row r="112" spans="1:10" x14ac:dyDescent="0.2">
      <c r="A112" s="38"/>
      <c r="B112" s="107" t="s">
        <v>496</v>
      </c>
      <c r="C112" s="108"/>
      <c r="D112" s="15" t="s">
        <v>96</v>
      </c>
      <c r="E112" s="52"/>
      <c r="F112" s="38"/>
      <c r="G112" s="38"/>
      <c r="I112" s="28"/>
    </row>
    <row r="113" spans="1:22" x14ac:dyDescent="0.2">
      <c r="A113" s="53"/>
      <c r="B113" s="53"/>
      <c r="C113" s="53"/>
      <c r="D113" s="53"/>
      <c r="E113" s="53"/>
      <c r="F113" s="53"/>
      <c r="G113" s="53"/>
      <c r="I113" s="28"/>
    </row>
    <row r="114" spans="1:22" s="54" customFormat="1" x14ac:dyDescent="0.2">
      <c r="B114" s="103" t="s">
        <v>497</v>
      </c>
      <c r="C114" s="104"/>
      <c r="D114" s="105"/>
      <c r="I114"/>
      <c r="J114" s="94"/>
      <c r="K114" s="28"/>
      <c r="L114" s="28"/>
      <c r="M114" s="28"/>
      <c r="N114" s="28"/>
      <c r="O114" s="63"/>
      <c r="R114"/>
      <c r="S114"/>
      <c r="T114"/>
      <c r="U114"/>
      <c r="V114"/>
    </row>
    <row r="115" spans="1:22" s="54" customFormat="1" ht="38.25" x14ac:dyDescent="0.2">
      <c r="B115" s="106" t="s">
        <v>498</v>
      </c>
      <c r="C115" s="106"/>
      <c r="D115" s="55" t="s">
        <v>476</v>
      </c>
      <c r="I115"/>
      <c r="J115" s="94"/>
      <c r="K115" s="28"/>
      <c r="L115" s="28"/>
      <c r="M115" s="28"/>
      <c r="N115" s="28"/>
      <c r="O115" s="63"/>
      <c r="R115"/>
      <c r="S115"/>
      <c r="T115"/>
      <c r="U115"/>
      <c r="V115"/>
    </row>
    <row r="116" spans="1:22" s="54" customFormat="1" x14ac:dyDescent="0.2">
      <c r="B116" s="99" t="s">
        <v>499</v>
      </c>
      <c r="C116" s="99"/>
      <c r="D116" s="56"/>
      <c r="I116"/>
      <c r="J116" s="94"/>
      <c r="K116" s="28"/>
      <c r="L116" s="28"/>
      <c r="M116" s="28"/>
      <c r="N116" s="28"/>
      <c r="O116" s="63"/>
    </row>
    <row r="117" spans="1:22" s="54" customFormat="1" x14ac:dyDescent="0.2">
      <c r="B117" s="99"/>
      <c r="C117" s="99"/>
      <c r="D117" s="57"/>
      <c r="I117"/>
      <c r="J117" s="94"/>
      <c r="K117" s="28"/>
      <c r="L117" s="28"/>
      <c r="M117" s="28"/>
      <c r="N117" s="28"/>
      <c r="O117" s="63"/>
    </row>
    <row r="118" spans="1:22" s="54" customFormat="1" x14ac:dyDescent="0.2">
      <c r="B118" s="99" t="s">
        <v>500</v>
      </c>
      <c r="C118" s="99"/>
      <c r="D118" s="58">
        <v>6.4044880583777886</v>
      </c>
      <c r="I118"/>
      <c r="J118" s="94"/>
      <c r="K118" s="28"/>
      <c r="L118" s="28"/>
      <c r="M118" s="28"/>
      <c r="N118" s="28"/>
      <c r="O118" s="63"/>
    </row>
    <row r="119" spans="1:22" s="54" customFormat="1" x14ac:dyDescent="0.2">
      <c r="B119" s="99"/>
      <c r="C119" s="99"/>
      <c r="D119" s="57"/>
      <c r="I119"/>
      <c r="J119" s="94"/>
      <c r="K119" s="28"/>
      <c r="L119" s="28"/>
      <c r="M119" s="28"/>
      <c r="N119" s="28"/>
      <c r="O119" s="63"/>
    </row>
    <row r="120" spans="1:22" s="54" customFormat="1" x14ac:dyDescent="0.2">
      <c r="B120" s="99" t="s">
        <v>531</v>
      </c>
      <c r="C120" s="99"/>
      <c r="D120" s="58">
        <v>1</v>
      </c>
      <c r="I120"/>
      <c r="J120" s="94"/>
      <c r="K120" s="28"/>
      <c r="L120" s="28"/>
      <c r="M120" s="28"/>
      <c r="N120" s="28"/>
      <c r="O120" s="63"/>
    </row>
    <row r="121" spans="1:22" s="54" customFormat="1" x14ac:dyDescent="0.2">
      <c r="B121" s="99" t="s">
        <v>532</v>
      </c>
      <c r="C121" s="99"/>
      <c r="D121" s="58">
        <v>1</v>
      </c>
      <c r="I121"/>
      <c r="J121" s="94"/>
      <c r="K121" s="28"/>
      <c r="L121" s="28"/>
      <c r="M121" s="28"/>
      <c r="N121" s="28"/>
      <c r="O121" s="63"/>
    </row>
    <row r="122" spans="1:22" s="54" customFormat="1" x14ac:dyDescent="0.2">
      <c r="B122" s="99"/>
      <c r="C122" s="99"/>
      <c r="D122" s="57"/>
      <c r="I122"/>
      <c r="J122" s="94"/>
      <c r="K122" s="28"/>
      <c r="L122" s="28"/>
      <c r="M122" s="28"/>
      <c r="N122" s="28"/>
      <c r="O122" s="63"/>
    </row>
    <row r="123" spans="1:22" s="54" customFormat="1" x14ac:dyDescent="0.2">
      <c r="B123" s="99" t="s">
        <v>503</v>
      </c>
      <c r="C123" s="99"/>
      <c r="D123" s="59" t="s">
        <v>533</v>
      </c>
      <c r="I123"/>
      <c r="J123" s="94"/>
      <c r="K123" s="28"/>
      <c r="L123" s="28"/>
      <c r="M123" s="28"/>
      <c r="N123" s="28"/>
      <c r="O123" s="63"/>
    </row>
    <row r="124" spans="1:22" s="54" customFormat="1" x14ac:dyDescent="0.2">
      <c r="B124" s="100" t="s">
        <v>504</v>
      </c>
      <c r="C124" s="102"/>
      <c r="D124" s="101"/>
      <c r="I124"/>
      <c r="J124" s="94"/>
      <c r="K124" s="28"/>
      <c r="L124" s="28"/>
      <c r="M124" s="28"/>
      <c r="N124" s="28"/>
      <c r="O124" s="63"/>
    </row>
    <row r="125" spans="1:22" x14ac:dyDescent="0.2">
      <c r="H125" s="93"/>
    </row>
  </sheetData>
  <mergeCells count="25">
    <mergeCell ref="A1:H1"/>
    <mergeCell ref="A2:H2"/>
    <mergeCell ref="A3:H3"/>
    <mergeCell ref="B78:D78"/>
    <mergeCell ref="B79:C79"/>
    <mergeCell ref="B74:H74"/>
    <mergeCell ref="B75:H75"/>
    <mergeCell ref="B76:H76"/>
    <mergeCell ref="B118:C118"/>
    <mergeCell ref="B112:C112"/>
    <mergeCell ref="B115:C115"/>
    <mergeCell ref="B80:C80"/>
    <mergeCell ref="B81:C81"/>
    <mergeCell ref="B99:C99"/>
    <mergeCell ref="B111:C111"/>
    <mergeCell ref="B110:C110"/>
    <mergeCell ref="B114:D114"/>
    <mergeCell ref="B116:C116"/>
    <mergeCell ref="B117:C117"/>
    <mergeCell ref="B124:D124"/>
    <mergeCell ref="B119:C119"/>
    <mergeCell ref="B120:C120"/>
    <mergeCell ref="B121:C121"/>
    <mergeCell ref="B122:C122"/>
    <mergeCell ref="B123:C123"/>
  </mergeCells>
  <hyperlinks>
    <hyperlink ref="I1" location="Index!B11" display="Index" xr:uid="{0003E585-F931-4085-8602-0A6F818EC3AE}"/>
  </hyperlinks>
  <pageMargins left="5.000000074505806E-2" right="5.000000074505806E-2" top="0.30000001192092896" bottom="0.20000000298023224" header="0" footer="0"/>
  <pageSetup paperSize="9" orientation="landscape" horizontalDpi="0" verticalDpi="0"/>
  <headerFooter alignWithMargins="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280FED-2989-4AE1-A893-C847F7A36B20}">
  <sheetPr>
    <outlinePr summaryBelow="0" summaryRight="0"/>
  </sheetPr>
  <dimension ref="A1:R140"/>
  <sheetViews>
    <sheetView showGridLines="0" tabSelected="1" workbookViewId="0">
      <selection activeCell="A3" sqref="A3:H3"/>
    </sheetView>
  </sheetViews>
  <sheetFormatPr defaultRowHeight="12.75" x14ac:dyDescent="0.2"/>
  <cols>
    <col min="1" max="1" width="5.85546875" bestFit="1" customWidth="1"/>
    <col min="2" max="2" width="13.85546875" customWidth="1"/>
    <col min="3" max="3" width="40.42578125" customWidth="1"/>
    <col min="4" max="4" width="10.7109375" bestFit="1" customWidth="1"/>
    <col min="5" max="5" width="9.42578125" bestFit="1" customWidth="1"/>
    <col min="6" max="6" width="10.140625" bestFit="1" customWidth="1"/>
    <col min="7" max="7" width="8.28515625" customWidth="1"/>
    <col min="8" max="8" width="5.42578125" bestFit="1" customWidth="1"/>
    <col min="9" max="9" width="6" bestFit="1" customWidth="1"/>
    <col min="10" max="10" width="50.7109375" style="94" customWidth="1"/>
    <col min="11" max="11" width="6" bestFit="1" customWidth="1"/>
  </cols>
  <sheetData>
    <row r="1" spans="1:11" ht="15" customHeight="1" x14ac:dyDescent="0.2">
      <c r="A1" s="109" t="s">
        <v>0</v>
      </c>
      <c r="B1" s="109"/>
      <c r="C1" s="109"/>
      <c r="D1" s="109"/>
      <c r="E1" s="109"/>
      <c r="F1" s="109"/>
      <c r="G1" s="109"/>
      <c r="H1" s="109"/>
      <c r="I1" s="10" t="s">
        <v>488</v>
      </c>
      <c r="K1" s="10"/>
    </row>
    <row r="2" spans="1:11" ht="15" x14ac:dyDescent="0.2">
      <c r="A2" s="109" t="s">
        <v>1</v>
      </c>
      <c r="B2" s="109"/>
      <c r="C2" s="109"/>
      <c r="D2" s="109"/>
      <c r="E2" s="109"/>
      <c r="F2" s="109"/>
      <c r="G2" s="109"/>
      <c r="H2" s="109"/>
      <c r="J2" s="95" t="s">
        <v>489</v>
      </c>
    </row>
    <row r="3" spans="1:11" ht="15" x14ac:dyDescent="0.2">
      <c r="A3" s="109" t="s">
        <v>592</v>
      </c>
      <c r="B3" s="109"/>
      <c r="C3" s="109"/>
      <c r="D3" s="109"/>
      <c r="E3" s="109"/>
      <c r="F3" s="109"/>
      <c r="G3" s="109"/>
      <c r="H3" s="109"/>
    </row>
    <row r="4" spans="1:11" s="11" customFormat="1" ht="45" x14ac:dyDescent="0.2">
      <c r="A4" s="12" t="s">
        <v>2</v>
      </c>
      <c r="B4" s="12" t="s">
        <v>3</v>
      </c>
      <c r="C4" s="12" t="s">
        <v>4</v>
      </c>
      <c r="D4" s="12" t="s">
        <v>5</v>
      </c>
      <c r="E4" s="12" t="s">
        <v>6</v>
      </c>
      <c r="F4" s="12" t="s">
        <v>7</v>
      </c>
      <c r="G4" s="12" t="s">
        <v>8</v>
      </c>
      <c r="H4" s="13" t="s">
        <v>484</v>
      </c>
      <c r="J4" s="94"/>
    </row>
    <row r="5" spans="1:11" x14ac:dyDescent="0.2">
      <c r="A5" s="14"/>
      <c r="B5" s="14"/>
      <c r="C5" s="15" t="s">
        <v>9</v>
      </c>
      <c r="D5" s="14"/>
      <c r="E5" s="14"/>
      <c r="F5" s="14"/>
      <c r="G5" s="14"/>
      <c r="H5" s="16" t="s">
        <v>12</v>
      </c>
    </row>
    <row r="6" spans="1:11" x14ac:dyDescent="0.2">
      <c r="A6" s="14"/>
      <c r="B6" s="14"/>
      <c r="C6" s="15" t="s">
        <v>10</v>
      </c>
      <c r="D6" s="14"/>
      <c r="E6" s="14"/>
      <c r="F6" s="14"/>
      <c r="G6" s="14"/>
      <c r="H6" s="16" t="s">
        <v>12</v>
      </c>
    </row>
    <row r="7" spans="1:11" x14ac:dyDescent="0.2">
      <c r="A7" s="14"/>
      <c r="B7" s="14"/>
      <c r="C7" s="15" t="s">
        <v>11</v>
      </c>
      <c r="D7" s="14"/>
      <c r="E7" s="14" t="s">
        <v>12</v>
      </c>
      <c r="F7" s="17" t="s">
        <v>13</v>
      </c>
      <c r="G7" s="18">
        <v>0</v>
      </c>
      <c r="H7" s="16" t="s">
        <v>12</v>
      </c>
    </row>
    <row r="8" spans="1:11" x14ac:dyDescent="0.2">
      <c r="A8" s="14"/>
      <c r="B8" s="14"/>
      <c r="C8" s="19"/>
      <c r="D8" s="14"/>
      <c r="E8" s="14"/>
      <c r="F8" s="20"/>
      <c r="G8" s="20"/>
      <c r="H8" s="16" t="s">
        <v>12</v>
      </c>
    </row>
    <row r="9" spans="1:11" x14ac:dyDescent="0.2">
      <c r="A9" s="14"/>
      <c r="B9" s="14"/>
      <c r="C9" s="15" t="s">
        <v>14</v>
      </c>
      <c r="D9" s="14"/>
      <c r="E9" s="14"/>
      <c r="F9" s="14"/>
      <c r="G9" s="14"/>
      <c r="H9" s="16" t="s">
        <v>12</v>
      </c>
    </row>
    <row r="10" spans="1:11" x14ac:dyDescent="0.2">
      <c r="A10" s="14"/>
      <c r="B10" s="14"/>
      <c r="C10" s="15" t="s">
        <v>11</v>
      </c>
      <c r="D10" s="14"/>
      <c r="E10" s="14" t="s">
        <v>12</v>
      </c>
      <c r="F10" s="17" t="s">
        <v>13</v>
      </c>
      <c r="G10" s="18">
        <v>0</v>
      </c>
      <c r="H10" s="16" t="s">
        <v>12</v>
      </c>
    </row>
    <row r="11" spans="1:11" x14ac:dyDescent="0.2">
      <c r="A11" s="14"/>
      <c r="B11" s="14"/>
      <c r="C11" s="19"/>
      <c r="D11" s="14"/>
      <c r="E11" s="14"/>
      <c r="F11" s="20"/>
      <c r="G11" s="20"/>
      <c r="H11" s="16" t="s">
        <v>12</v>
      </c>
    </row>
    <row r="12" spans="1:11" ht="15" x14ac:dyDescent="0.2">
      <c r="A12" s="14"/>
      <c r="B12" s="14"/>
      <c r="C12" s="15" t="s">
        <v>15</v>
      </c>
      <c r="D12" s="14"/>
      <c r="E12" s="14"/>
      <c r="F12" s="14"/>
      <c r="G12" s="14"/>
      <c r="H12" s="16" t="s">
        <v>12</v>
      </c>
      <c r="J12" s="96"/>
    </row>
    <row r="13" spans="1:11" x14ac:dyDescent="0.2">
      <c r="A13" s="14"/>
      <c r="B13" s="14"/>
      <c r="C13" s="15" t="s">
        <v>11</v>
      </c>
      <c r="D13" s="14"/>
      <c r="E13" s="14" t="s">
        <v>12</v>
      </c>
      <c r="F13" s="17" t="s">
        <v>13</v>
      </c>
      <c r="G13" s="18">
        <v>0</v>
      </c>
      <c r="H13" s="16" t="s">
        <v>12</v>
      </c>
      <c r="J13" s="97"/>
    </row>
    <row r="14" spans="1:11" x14ac:dyDescent="0.2">
      <c r="A14" s="14"/>
      <c r="B14" s="14"/>
      <c r="C14" s="19"/>
      <c r="D14" s="14"/>
      <c r="E14" s="14"/>
      <c r="F14" s="20"/>
      <c r="G14" s="20"/>
      <c r="H14" s="16" t="s">
        <v>12</v>
      </c>
      <c r="J14" s="97"/>
    </row>
    <row r="15" spans="1:11" ht="25.5" x14ac:dyDescent="0.2">
      <c r="A15" s="14"/>
      <c r="B15" s="14"/>
      <c r="C15" s="15" t="s">
        <v>16</v>
      </c>
      <c r="D15" s="14"/>
      <c r="E15" s="14"/>
      <c r="F15" s="14"/>
      <c r="G15" s="14"/>
      <c r="H15" s="16" t="s">
        <v>12</v>
      </c>
      <c r="J15" s="97" t="s">
        <v>490</v>
      </c>
    </row>
    <row r="16" spans="1:11" x14ac:dyDescent="0.2">
      <c r="A16" s="14"/>
      <c r="B16" s="14"/>
      <c r="C16" s="15" t="s">
        <v>11</v>
      </c>
      <c r="D16" s="14"/>
      <c r="E16" s="14" t="s">
        <v>12</v>
      </c>
      <c r="F16" s="17" t="s">
        <v>13</v>
      </c>
      <c r="G16" s="18">
        <v>0</v>
      </c>
      <c r="H16" s="16" t="s">
        <v>12</v>
      </c>
    </row>
    <row r="17" spans="1:10" x14ac:dyDescent="0.2">
      <c r="A17" s="14"/>
      <c r="B17" s="14"/>
      <c r="C17" s="19"/>
      <c r="D17" s="14"/>
      <c r="E17" s="14"/>
      <c r="F17" s="20"/>
      <c r="G17" s="20"/>
      <c r="H17" s="16" t="s">
        <v>12</v>
      </c>
    </row>
    <row r="18" spans="1:10" x14ac:dyDescent="0.2">
      <c r="A18" s="14"/>
      <c r="B18" s="14"/>
      <c r="C18" s="15" t="s">
        <v>17</v>
      </c>
      <c r="D18" s="14"/>
      <c r="E18" s="14"/>
      <c r="F18" s="20"/>
      <c r="G18" s="20"/>
      <c r="H18" s="16" t="s">
        <v>12</v>
      </c>
    </row>
    <row r="19" spans="1:10" x14ac:dyDescent="0.2">
      <c r="A19" s="14"/>
      <c r="B19" s="14"/>
      <c r="C19" s="15" t="s">
        <v>11</v>
      </c>
      <c r="D19" s="14"/>
      <c r="E19" s="14" t="s">
        <v>12</v>
      </c>
      <c r="F19" s="17" t="s">
        <v>13</v>
      </c>
      <c r="G19" s="18">
        <v>0</v>
      </c>
      <c r="H19" s="16" t="s">
        <v>12</v>
      </c>
    </row>
    <row r="20" spans="1:10" x14ac:dyDescent="0.2">
      <c r="A20" s="14"/>
      <c r="B20" s="14"/>
      <c r="C20" s="19"/>
      <c r="D20" s="14"/>
      <c r="E20" s="14"/>
      <c r="F20" s="20"/>
      <c r="G20" s="20"/>
      <c r="H20" s="16" t="s">
        <v>12</v>
      </c>
    </row>
    <row r="21" spans="1:10" x14ac:dyDescent="0.2">
      <c r="A21" s="14"/>
      <c r="B21" s="14"/>
      <c r="C21" s="15" t="s">
        <v>18</v>
      </c>
      <c r="D21" s="14"/>
      <c r="E21" s="14"/>
      <c r="F21" s="20"/>
      <c r="G21" s="20"/>
      <c r="H21" s="16" t="s">
        <v>12</v>
      </c>
    </row>
    <row r="22" spans="1:10" ht="15" x14ac:dyDescent="0.2">
      <c r="A22" s="14"/>
      <c r="B22" s="14"/>
      <c r="C22" s="15" t="s">
        <v>11</v>
      </c>
      <c r="D22" s="14"/>
      <c r="E22" s="14" t="s">
        <v>12</v>
      </c>
      <c r="F22" s="17" t="s">
        <v>13</v>
      </c>
      <c r="G22" s="18">
        <v>0</v>
      </c>
      <c r="H22" s="16" t="s">
        <v>12</v>
      </c>
      <c r="J22" s="96"/>
    </row>
    <row r="23" spans="1:10" x14ac:dyDescent="0.2">
      <c r="A23" s="14"/>
      <c r="B23" s="14"/>
      <c r="C23" s="19"/>
      <c r="D23" s="14"/>
      <c r="E23" s="14"/>
      <c r="F23" s="20"/>
      <c r="G23" s="20"/>
      <c r="H23" s="16" t="s">
        <v>12</v>
      </c>
      <c r="J23" s="97"/>
    </row>
    <row r="24" spans="1:10" x14ac:dyDescent="0.2">
      <c r="A24" s="14"/>
      <c r="B24" s="14"/>
      <c r="C24" s="15" t="s">
        <v>19</v>
      </c>
      <c r="D24" s="14"/>
      <c r="E24" s="14"/>
      <c r="F24" s="21">
        <v>0</v>
      </c>
      <c r="G24" s="18">
        <v>0</v>
      </c>
      <c r="H24" s="16" t="s">
        <v>12</v>
      </c>
    </row>
    <row r="25" spans="1:10" x14ac:dyDescent="0.2">
      <c r="A25" s="14"/>
      <c r="B25" s="14"/>
      <c r="C25" s="19"/>
      <c r="D25" s="14"/>
      <c r="E25" s="14"/>
      <c r="F25" s="20"/>
      <c r="G25" s="20"/>
      <c r="H25" s="16" t="s">
        <v>12</v>
      </c>
    </row>
    <row r="26" spans="1:10" x14ac:dyDescent="0.2">
      <c r="A26" s="14"/>
      <c r="B26" s="14"/>
      <c r="C26" s="15" t="s">
        <v>20</v>
      </c>
      <c r="D26" s="14"/>
      <c r="E26" s="14"/>
      <c r="F26" s="20"/>
      <c r="G26" s="20"/>
      <c r="H26" s="16" t="s">
        <v>12</v>
      </c>
    </row>
    <row r="27" spans="1:10" x14ac:dyDescent="0.2">
      <c r="A27" s="14"/>
      <c r="B27" s="14"/>
      <c r="C27" s="15" t="s">
        <v>10</v>
      </c>
      <c r="D27" s="14"/>
      <c r="E27" s="14"/>
      <c r="F27" s="20"/>
      <c r="G27" s="20"/>
      <c r="H27" s="16" t="s">
        <v>12</v>
      </c>
      <c r="J27" s="97"/>
    </row>
    <row r="28" spans="1:10" ht="25.5" x14ac:dyDescent="0.2">
      <c r="A28" s="22">
        <v>1</v>
      </c>
      <c r="B28" s="23" t="s">
        <v>21</v>
      </c>
      <c r="C28" s="23" t="s">
        <v>22</v>
      </c>
      <c r="D28" s="23" t="s">
        <v>23</v>
      </c>
      <c r="E28" s="24">
        <v>6500</v>
      </c>
      <c r="F28" s="25">
        <v>6461.78</v>
      </c>
      <c r="G28" s="26">
        <v>9.1004539999999995E-2</v>
      </c>
      <c r="H28" s="16">
        <v>7.53</v>
      </c>
      <c r="J28" s="97" t="s">
        <v>491</v>
      </c>
    </row>
    <row r="29" spans="1:10" ht="25.5" x14ac:dyDescent="0.2">
      <c r="A29" s="22">
        <v>2</v>
      </c>
      <c r="B29" s="23" t="s">
        <v>24</v>
      </c>
      <c r="C29" s="23" t="s">
        <v>25</v>
      </c>
      <c r="D29" s="23" t="s">
        <v>23</v>
      </c>
      <c r="E29" s="24">
        <v>5000</v>
      </c>
      <c r="F29" s="25">
        <v>5038.3500000000004</v>
      </c>
      <c r="G29" s="26">
        <v>7.0957649999999997E-2</v>
      </c>
      <c r="H29" s="16">
        <v>7.5975000000000001</v>
      </c>
      <c r="J29" s="97"/>
    </row>
    <row r="30" spans="1:10" x14ac:dyDescent="0.2">
      <c r="A30" s="22">
        <v>3</v>
      </c>
      <c r="B30" s="23" t="s">
        <v>26</v>
      </c>
      <c r="C30" s="23" t="s">
        <v>27</v>
      </c>
      <c r="D30" s="23" t="s">
        <v>23</v>
      </c>
      <c r="E30" s="24">
        <v>4000</v>
      </c>
      <c r="F30" s="25">
        <v>3990.7440000000001</v>
      </c>
      <c r="G30" s="26">
        <v>5.6203679999999999E-2</v>
      </c>
      <c r="H30" s="16">
        <v>7.5250000000000004</v>
      </c>
    </row>
    <row r="31" spans="1:10" x14ac:dyDescent="0.2">
      <c r="A31" s="22">
        <v>4</v>
      </c>
      <c r="B31" s="23" t="s">
        <v>28</v>
      </c>
      <c r="C31" s="23" t="s">
        <v>29</v>
      </c>
      <c r="D31" s="23" t="s">
        <v>23</v>
      </c>
      <c r="E31" s="24">
        <v>300</v>
      </c>
      <c r="F31" s="25">
        <v>2989.0410000000002</v>
      </c>
      <c r="G31" s="26">
        <v>4.2096189999999999E-2</v>
      </c>
      <c r="H31" s="16">
        <v>7.8</v>
      </c>
    </row>
    <row r="32" spans="1:10" ht="25.5" x14ac:dyDescent="0.2">
      <c r="A32" s="22">
        <v>5</v>
      </c>
      <c r="B32" s="23" t="s">
        <v>30</v>
      </c>
      <c r="C32" s="23" t="s">
        <v>31</v>
      </c>
      <c r="D32" s="23" t="s">
        <v>32</v>
      </c>
      <c r="E32" s="24">
        <v>2500</v>
      </c>
      <c r="F32" s="25">
        <v>2511.5825</v>
      </c>
      <c r="G32" s="26">
        <v>3.5371899999999998E-2</v>
      </c>
      <c r="H32" s="16">
        <v>7.54</v>
      </c>
    </row>
    <row r="33" spans="1:8" ht="25.5" x14ac:dyDescent="0.2">
      <c r="A33" s="22">
        <v>6</v>
      </c>
      <c r="B33" s="23" t="s">
        <v>33</v>
      </c>
      <c r="C33" s="23" t="s">
        <v>34</v>
      </c>
      <c r="D33" s="23" t="s">
        <v>23</v>
      </c>
      <c r="E33" s="24">
        <v>2500</v>
      </c>
      <c r="F33" s="25">
        <v>2507.0549999999998</v>
      </c>
      <c r="G33" s="26">
        <v>3.530813E-2</v>
      </c>
      <c r="H33" s="16">
        <v>7.5350000000000001</v>
      </c>
    </row>
    <row r="34" spans="1:8" ht="25.5" x14ac:dyDescent="0.2">
      <c r="A34" s="22">
        <v>7</v>
      </c>
      <c r="B34" s="23" t="s">
        <v>35</v>
      </c>
      <c r="C34" s="23" t="s">
        <v>36</v>
      </c>
      <c r="D34" s="23" t="s">
        <v>23</v>
      </c>
      <c r="E34" s="24">
        <v>2500</v>
      </c>
      <c r="F34" s="25">
        <v>2500.21</v>
      </c>
      <c r="G34" s="26">
        <v>3.5211729999999997E-2</v>
      </c>
      <c r="H34" s="16">
        <v>7.6197999999999997</v>
      </c>
    </row>
    <row r="35" spans="1:8" x14ac:dyDescent="0.2">
      <c r="A35" s="22">
        <v>8</v>
      </c>
      <c r="B35" s="23" t="s">
        <v>37</v>
      </c>
      <c r="C35" s="23" t="s">
        <v>38</v>
      </c>
      <c r="D35" s="23" t="s">
        <v>23</v>
      </c>
      <c r="E35" s="24">
        <v>2500</v>
      </c>
      <c r="F35" s="25">
        <v>2494.2424999999998</v>
      </c>
      <c r="G35" s="26">
        <v>3.5127690000000003E-2</v>
      </c>
      <c r="H35" s="16">
        <v>7.5236000000000001</v>
      </c>
    </row>
    <row r="36" spans="1:8" x14ac:dyDescent="0.2">
      <c r="A36" s="22">
        <v>9</v>
      </c>
      <c r="B36" s="23" t="s">
        <v>39</v>
      </c>
      <c r="C36" s="23" t="s">
        <v>40</v>
      </c>
      <c r="D36" s="23" t="s">
        <v>23</v>
      </c>
      <c r="E36" s="24">
        <v>2500</v>
      </c>
      <c r="F36" s="25">
        <v>2492.8049999999998</v>
      </c>
      <c r="G36" s="26">
        <v>3.5107439999999997E-2</v>
      </c>
      <c r="H36" s="16">
        <v>7.63</v>
      </c>
    </row>
    <row r="37" spans="1:8" x14ac:dyDescent="0.2">
      <c r="A37" s="22">
        <v>10</v>
      </c>
      <c r="B37" s="23" t="s">
        <v>41</v>
      </c>
      <c r="C37" s="23" t="s">
        <v>42</v>
      </c>
      <c r="D37" s="23" t="s">
        <v>23</v>
      </c>
      <c r="E37" s="24">
        <v>2500</v>
      </c>
      <c r="F37" s="25">
        <v>2486.25</v>
      </c>
      <c r="G37" s="26">
        <v>3.5015129999999998E-2</v>
      </c>
      <c r="H37" s="16">
        <v>7.5250000000000004</v>
      </c>
    </row>
    <row r="38" spans="1:8" ht="25.5" x14ac:dyDescent="0.2">
      <c r="A38" s="22">
        <v>11</v>
      </c>
      <c r="B38" s="23" t="s">
        <v>43</v>
      </c>
      <c r="C38" s="23" t="s">
        <v>44</v>
      </c>
      <c r="D38" s="23" t="s">
        <v>23</v>
      </c>
      <c r="E38" s="24">
        <v>250</v>
      </c>
      <c r="F38" s="25">
        <v>2479.6550000000002</v>
      </c>
      <c r="G38" s="26">
        <v>3.492224E-2</v>
      </c>
      <c r="H38" s="16">
        <v>7.5978000000000003</v>
      </c>
    </row>
    <row r="39" spans="1:8" ht="25.5" x14ac:dyDescent="0.2">
      <c r="A39" s="22">
        <v>12</v>
      </c>
      <c r="B39" s="23" t="s">
        <v>45</v>
      </c>
      <c r="C39" s="23" t="s">
        <v>46</v>
      </c>
      <c r="D39" s="23" t="s">
        <v>23</v>
      </c>
      <c r="E39" s="24">
        <v>2000</v>
      </c>
      <c r="F39" s="25">
        <v>2010.6479999999999</v>
      </c>
      <c r="G39" s="26">
        <v>2.8316979999999999E-2</v>
      </c>
      <c r="H39" s="16">
        <v>7.45</v>
      </c>
    </row>
    <row r="40" spans="1:8" ht="25.5" x14ac:dyDescent="0.2">
      <c r="A40" s="22">
        <v>13</v>
      </c>
      <c r="B40" s="23" t="s">
        <v>47</v>
      </c>
      <c r="C40" s="23" t="s">
        <v>48</v>
      </c>
      <c r="D40" s="23" t="s">
        <v>32</v>
      </c>
      <c r="E40" s="24">
        <v>200</v>
      </c>
      <c r="F40" s="25">
        <v>2001.124</v>
      </c>
      <c r="G40" s="26">
        <v>2.8182849999999999E-2</v>
      </c>
      <c r="H40" s="16">
        <v>7.4</v>
      </c>
    </row>
    <row r="41" spans="1:8" x14ac:dyDescent="0.2">
      <c r="A41" s="22">
        <v>14</v>
      </c>
      <c r="B41" s="23" t="s">
        <v>49</v>
      </c>
      <c r="C41" s="23" t="s">
        <v>50</v>
      </c>
      <c r="D41" s="23" t="s">
        <v>23</v>
      </c>
      <c r="E41" s="24">
        <v>2000</v>
      </c>
      <c r="F41" s="25">
        <v>1995.328</v>
      </c>
      <c r="G41" s="26">
        <v>2.810122E-2</v>
      </c>
      <c r="H41" s="16">
        <v>7.8449999999999998</v>
      </c>
    </row>
    <row r="42" spans="1:8" ht="25.5" x14ac:dyDescent="0.2">
      <c r="A42" s="22">
        <v>15</v>
      </c>
      <c r="B42" s="23" t="s">
        <v>51</v>
      </c>
      <c r="C42" s="23" t="s">
        <v>52</v>
      </c>
      <c r="D42" s="23" t="s">
        <v>23</v>
      </c>
      <c r="E42" s="24">
        <v>1500</v>
      </c>
      <c r="F42" s="25">
        <v>1512.7439999999999</v>
      </c>
      <c r="G42" s="26">
        <v>2.1304739999999999E-2</v>
      </c>
      <c r="H42" s="16">
        <v>7.6547999999999998</v>
      </c>
    </row>
    <row r="43" spans="1:8" x14ac:dyDescent="0.2">
      <c r="A43" s="22">
        <v>16</v>
      </c>
      <c r="B43" s="23" t="s">
        <v>53</v>
      </c>
      <c r="C43" s="23" t="s">
        <v>54</v>
      </c>
      <c r="D43" s="23" t="s">
        <v>23</v>
      </c>
      <c r="E43" s="24">
        <v>1500</v>
      </c>
      <c r="F43" s="25">
        <v>1504.1895</v>
      </c>
      <c r="G43" s="26">
        <v>2.1184270000000002E-2</v>
      </c>
      <c r="H43" s="16">
        <v>7.61</v>
      </c>
    </row>
    <row r="44" spans="1:8" ht="25.5" x14ac:dyDescent="0.2">
      <c r="A44" s="22">
        <v>17</v>
      </c>
      <c r="B44" s="23" t="s">
        <v>55</v>
      </c>
      <c r="C44" s="23" t="s">
        <v>56</v>
      </c>
      <c r="D44" s="23" t="s">
        <v>23</v>
      </c>
      <c r="E44" s="24">
        <v>1500</v>
      </c>
      <c r="F44" s="25">
        <v>1497.9765</v>
      </c>
      <c r="G44" s="26">
        <v>2.1096770000000001E-2</v>
      </c>
      <c r="H44" s="16">
        <v>7.6550000000000002</v>
      </c>
    </row>
    <row r="45" spans="1:8" ht="25.5" x14ac:dyDescent="0.2">
      <c r="A45" s="22">
        <v>18</v>
      </c>
      <c r="B45" s="23" t="s">
        <v>57</v>
      </c>
      <c r="C45" s="23" t="s">
        <v>58</v>
      </c>
      <c r="D45" s="23" t="s">
        <v>23</v>
      </c>
      <c r="E45" s="24">
        <v>1500</v>
      </c>
      <c r="F45" s="25">
        <v>1496.796</v>
      </c>
      <c r="G45" s="26">
        <v>2.1080140000000001E-2</v>
      </c>
      <c r="H45" s="16">
        <v>7.6050000000000004</v>
      </c>
    </row>
    <row r="46" spans="1:8" ht="25.5" x14ac:dyDescent="0.2">
      <c r="A46" s="22">
        <v>19</v>
      </c>
      <c r="B46" s="23" t="s">
        <v>59</v>
      </c>
      <c r="C46" s="23" t="s">
        <v>60</v>
      </c>
      <c r="D46" s="23" t="s">
        <v>23</v>
      </c>
      <c r="E46" s="24">
        <v>100</v>
      </c>
      <c r="F46" s="25">
        <v>1003.693</v>
      </c>
      <c r="G46" s="26">
        <v>1.413552E-2</v>
      </c>
      <c r="H46" s="16">
        <v>7.8</v>
      </c>
    </row>
    <row r="47" spans="1:8" ht="25.5" x14ac:dyDescent="0.2">
      <c r="A47" s="22">
        <v>20</v>
      </c>
      <c r="B47" s="23" t="s">
        <v>61</v>
      </c>
      <c r="C47" s="23" t="s">
        <v>62</v>
      </c>
      <c r="D47" s="23" t="s">
        <v>23</v>
      </c>
      <c r="E47" s="24">
        <v>1000</v>
      </c>
      <c r="F47" s="25">
        <v>998.76900000000001</v>
      </c>
      <c r="G47" s="26">
        <v>1.4066169999999999E-2</v>
      </c>
      <c r="H47" s="16">
        <v>8.16</v>
      </c>
    </row>
    <row r="48" spans="1:8" ht="25.5" x14ac:dyDescent="0.2">
      <c r="A48" s="22">
        <v>21</v>
      </c>
      <c r="B48" s="23" t="s">
        <v>63</v>
      </c>
      <c r="C48" s="23" t="s">
        <v>64</v>
      </c>
      <c r="D48" s="23" t="s">
        <v>23</v>
      </c>
      <c r="E48" s="24">
        <v>1000</v>
      </c>
      <c r="F48" s="25">
        <v>994.58699999999999</v>
      </c>
      <c r="G48" s="26">
        <v>1.400728E-2</v>
      </c>
      <c r="H48" s="16">
        <v>7.71</v>
      </c>
    </row>
    <row r="49" spans="1:8" x14ac:dyDescent="0.2">
      <c r="A49" s="14"/>
      <c r="B49" s="14"/>
      <c r="C49" s="15" t="s">
        <v>11</v>
      </c>
      <c r="D49" s="14"/>
      <c r="E49" s="14" t="s">
        <v>12</v>
      </c>
      <c r="F49" s="21">
        <v>50967.57</v>
      </c>
      <c r="G49" s="18">
        <v>0.71780226000000003</v>
      </c>
      <c r="H49" s="16" t="s">
        <v>12</v>
      </c>
    </row>
    <row r="50" spans="1:8" x14ac:dyDescent="0.2">
      <c r="A50" s="14"/>
      <c r="B50" s="14"/>
      <c r="C50" s="19"/>
      <c r="D50" s="14"/>
      <c r="E50" s="14"/>
      <c r="F50" s="20"/>
      <c r="G50" s="20"/>
      <c r="H50" s="16" t="s">
        <v>12</v>
      </c>
    </row>
    <row r="51" spans="1:8" x14ac:dyDescent="0.2">
      <c r="A51" s="14"/>
      <c r="B51" s="14"/>
      <c r="C51" s="15" t="s">
        <v>65</v>
      </c>
      <c r="D51" s="14"/>
      <c r="E51" s="14"/>
      <c r="F51" s="14"/>
      <c r="G51" s="14"/>
      <c r="H51" s="16" t="s">
        <v>12</v>
      </c>
    </row>
    <row r="52" spans="1:8" x14ac:dyDescent="0.2">
      <c r="A52" s="14"/>
      <c r="B52" s="14"/>
      <c r="C52" s="15" t="s">
        <v>11</v>
      </c>
      <c r="D52" s="14"/>
      <c r="E52" s="14" t="s">
        <v>12</v>
      </c>
      <c r="F52" s="17" t="s">
        <v>13</v>
      </c>
      <c r="G52" s="18">
        <v>0</v>
      </c>
      <c r="H52" s="16" t="s">
        <v>12</v>
      </c>
    </row>
    <row r="53" spans="1:8" x14ac:dyDescent="0.2">
      <c r="A53" s="14"/>
      <c r="B53" s="14"/>
      <c r="C53" s="19"/>
      <c r="D53" s="14"/>
      <c r="E53" s="14"/>
      <c r="F53" s="20"/>
      <c r="G53" s="20"/>
      <c r="H53" s="16" t="s">
        <v>12</v>
      </c>
    </row>
    <row r="54" spans="1:8" x14ac:dyDescent="0.2">
      <c r="A54" s="14"/>
      <c r="B54" s="14"/>
      <c r="C54" s="15" t="s">
        <v>66</v>
      </c>
      <c r="D54" s="14"/>
      <c r="E54" s="14"/>
      <c r="F54" s="14"/>
      <c r="G54" s="14"/>
      <c r="H54" s="16" t="s">
        <v>12</v>
      </c>
    </row>
    <row r="55" spans="1:8" x14ac:dyDescent="0.2">
      <c r="A55" s="22">
        <v>1</v>
      </c>
      <c r="B55" s="23" t="s">
        <v>67</v>
      </c>
      <c r="C55" s="23" t="s">
        <v>68</v>
      </c>
      <c r="D55" s="23" t="s">
        <v>69</v>
      </c>
      <c r="E55" s="24">
        <v>12000000</v>
      </c>
      <c r="F55" s="25">
        <v>12172.8</v>
      </c>
      <c r="G55" s="26">
        <v>0.17143574</v>
      </c>
      <c r="H55" s="16">
        <v>7.0831999999999997</v>
      </c>
    </row>
    <row r="56" spans="1:8" x14ac:dyDescent="0.2">
      <c r="A56" s="22">
        <v>2</v>
      </c>
      <c r="B56" s="23" t="s">
        <v>70</v>
      </c>
      <c r="C56" s="23" t="s">
        <v>71</v>
      </c>
      <c r="D56" s="23" t="s">
        <v>69</v>
      </c>
      <c r="E56" s="24">
        <v>2500000</v>
      </c>
      <c r="F56" s="25">
        <v>2553.5250000000001</v>
      </c>
      <c r="G56" s="26">
        <v>3.5962590000000003E-2</v>
      </c>
      <c r="H56" s="16">
        <v>7.0101000000000004</v>
      </c>
    </row>
    <row r="57" spans="1:8" x14ac:dyDescent="0.2">
      <c r="A57" s="22">
        <v>3</v>
      </c>
      <c r="B57" s="23" t="s">
        <v>72</v>
      </c>
      <c r="C57" s="23" t="s">
        <v>73</v>
      </c>
      <c r="D57" s="23" t="s">
        <v>69</v>
      </c>
      <c r="E57" s="24">
        <v>2500000</v>
      </c>
      <c r="F57" s="25">
        <v>2547.5300000000002</v>
      </c>
      <c r="G57" s="26">
        <v>3.5878159999999999E-2</v>
      </c>
      <c r="H57" s="16">
        <v>6.9573</v>
      </c>
    </row>
    <row r="58" spans="1:8" ht="25.5" x14ac:dyDescent="0.2">
      <c r="A58" s="22">
        <v>4</v>
      </c>
      <c r="B58" s="23" t="s">
        <v>74</v>
      </c>
      <c r="C58" s="23" t="s">
        <v>75</v>
      </c>
      <c r="D58" s="23" t="s">
        <v>69</v>
      </c>
      <c r="E58" s="24">
        <v>400000</v>
      </c>
      <c r="F58" s="25">
        <v>404.85120000000001</v>
      </c>
      <c r="G58" s="26">
        <v>5.7017300000000003E-3</v>
      </c>
      <c r="H58" s="16">
        <v>7.0439999999999996</v>
      </c>
    </row>
    <row r="59" spans="1:8" x14ac:dyDescent="0.2">
      <c r="A59" s="14"/>
      <c r="B59" s="14"/>
      <c r="C59" s="15" t="s">
        <v>11</v>
      </c>
      <c r="D59" s="14"/>
      <c r="E59" s="14" t="s">
        <v>12</v>
      </c>
      <c r="F59" s="21">
        <v>17678.706200000001</v>
      </c>
      <c r="G59" s="18">
        <v>0.24897822</v>
      </c>
      <c r="H59" s="16" t="s">
        <v>12</v>
      </c>
    </row>
    <row r="60" spans="1:8" x14ac:dyDescent="0.2">
      <c r="A60" s="14"/>
      <c r="B60" s="14"/>
      <c r="C60" s="19"/>
      <c r="D60" s="14"/>
      <c r="E60" s="14"/>
      <c r="F60" s="20"/>
      <c r="G60" s="20"/>
      <c r="H60" s="16" t="s">
        <v>12</v>
      </c>
    </row>
    <row r="61" spans="1:8" x14ac:dyDescent="0.2">
      <c r="A61" s="14"/>
      <c r="B61" s="14"/>
      <c r="C61" s="15" t="s">
        <v>76</v>
      </c>
      <c r="D61" s="14"/>
      <c r="E61" s="14"/>
      <c r="F61" s="20"/>
      <c r="G61" s="20"/>
      <c r="H61" s="16" t="s">
        <v>12</v>
      </c>
    </row>
    <row r="62" spans="1:8" x14ac:dyDescent="0.2">
      <c r="A62" s="14"/>
      <c r="B62" s="14"/>
      <c r="C62" s="15" t="s">
        <v>11</v>
      </c>
      <c r="D62" s="14"/>
      <c r="E62" s="14" t="s">
        <v>12</v>
      </c>
      <c r="F62" s="17" t="s">
        <v>13</v>
      </c>
      <c r="G62" s="18">
        <v>0</v>
      </c>
      <c r="H62" s="16" t="s">
        <v>12</v>
      </c>
    </row>
    <row r="63" spans="1:8" x14ac:dyDescent="0.2">
      <c r="A63" s="14"/>
      <c r="B63" s="14"/>
      <c r="C63" s="19"/>
      <c r="D63" s="14"/>
      <c r="E63" s="14"/>
      <c r="F63" s="20"/>
      <c r="G63" s="20"/>
      <c r="H63" s="16" t="s">
        <v>12</v>
      </c>
    </row>
    <row r="64" spans="1:8" x14ac:dyDescent="0.2">
      <c r="A64" s="14"/>
      <c r="B64" s="14"/>
      <c r="C64" s="15" t="s">
        <v>77</v>
      </c>
      <c r="D64" s="14"/>
      <c r="E64" s="14"/>
      <c r="F64" s="21">
        <v>68646.276199999993</v>
      </c>
      <c r="G64" s="18">
        <v>0.96678048000000005</v>
      </c>
      <c r="H64" s="16" t="s">
        <v>12</v>
      </c>
    </row>
    <row r="65" spans="1:8" x14ac:dyDescent="0.2">
      <c r="A65" s="14"/>
      <c r="B65" s="14"/>
      <c r="C65" s="19"/>
      <c r="D65" s="14"/>
      <c r="E65" s="14"/>
      <c r="F65" s="20"/>
      <c r="G65" s="20"/>
      <c r="H65" s="16" t="s">
        <v>12</v>
      </c>
    </row>
    <row r="66" spans="1:8" x14ac:dyDescent="0.2">
      <c r="A66" s="14"/>
      <c r="B66" s="14"/>
      <c r="C66" s="15" t="s">
        <v>78</v>
      </c>
      <c r="D66" s="14"/>
      <c r="E66" s="14"/>
      <c r="F66" s="20"/>
      <c r="G66" s="20"/>
      <c r="H66" s="16" t="s">
        <v>12</v>
      </c>
    </row>
    <row r="67" spans="1:8" x14ac:dyDescent="0.2">
      <c r="A67" s="14"/>
      <c r="B67" s="14"/>
      <c r="C67" s="15" t="s">
        <v>79</v>
      </c>
      <c r="D67" s="14"/>
      <c r="E67" s="14"/>
      <c r="F67" s="20"/>
      <c r="G67" s="20"/>
      <c r="H67" s="16" t="s">
        <v>12</v>
      </c>
    </row>
    <row r="68" spans="1:8" x14ac:dyDescent="0.2">
      <c r="A68" s="14"/>
      <c r="B68" s="14"/>
      <c r="C68" s="15" t="s">
        <v>11</v>
      </c>
      <c r="D68" s="14"/>
      <c r="E68" s="14" t="s">
        <v>12</v>
      </c>
      <c r="F68" s="17" t="s">
        <v>13</v>
      </c>
      <c r="G68" s="18">
        <v>0</v>
      </c>
      <c r="H68" s="16" t="s">
        <v>12</v>
      </c>
    </row>
    <row r="69" spans="1:8" x14ac:dyDescent="0.2">
      <c r="A69" s="14"/>
      <c r="B69" s="14"/>
      <c r="C69" s="19"/>
      <c r="D69" s="14"/>
      <c r="E69" s="14"/>
      <c r="F69" s="20"/>
      <c r="G69" s="20"/>
      <c r="H69" s="16" t="s">
        <v>12</v>
      </c>
    </row>
    <row r="70" spans="1:8" x14ac:dyDescent="0.2">
      <c r="A70" s="14"/>
      <c r="B70" s="14"/>
      <c r="C70" s="15" t="s">
        <v>80</v>
      </c>
      <c r="D70" s="14"/>
      <c r="E70" s="14"/>
      <c r="F70" s="20"/>
      <c r="G70" s="20"/>
      <c r="H70" s="16" t="s">
        <v>12</v>
      </c>
    </row>
    <row r="71" spans="1:8" x14ac:dyDescent="0.2">
      <c r="A71" s="14"/>
      <c r="B71" s="14"/>
      <c r="C71" s="15" t="s">
        <v>11</v>
      </c>
      <c r="D71" s="14"/>
      <c r="E71" s="14" t="s">
        <v>12</v>
      </c>
      <c r="F71" s="17" t="s">
        <v>13</v>
      </c>
      <c r="G71" s="18">
        <v>0</v>
      </c>
      <c r="H71" s="16" t="s">
        <v>12</v>
      </c>
    </row>
    <row r="72" spans="1:8" x14ac:dyDescent="0.2">
      <c r="A72" s="14"/>
      <c r="B72" s="14"/>
      <c r="C72" s="19"/>
      <c r="D72" s="14"/>
      <c r="E72" s="14"/>
      <c r="F72" s="20"/>
      <c r="G72" s="20"/>
      <c r="H72" s="16" t="s">
        <v>12</v>
      </c>
    </row>
    <row r="73" spans="1:8" x14ac:dyDescent="0.2">
      <c r="A73" s="14"/>
      <c r="B73" s="14"/>
      <c r="C73" s="15" t="s">
        <v>81</v>
      </c>
      <c r="D73" s="14"/>
      <c r="E73" s="14"/>
      <c r="F73" s="20"/>
      <c r="G73" s="20"/>
      <c r="H73" s="16" t="s">
        <v>12</v>
      </c>
    </row>
    <row r="74" spans="1:8" x14ac:dyDescent="0.2">
      <c r="A74" s="14"/>
      <c r="B74" s="14"/>
      <c r="C74" s="15" t="s">
        <v>11</v>
      </c>
      <c r="D74" s="14"/>
      <c r="E74" s="14" t="s">
        <v>12</v>
      </c>
      <c r="F74" s="17" t="s">
        <v>13</v>
      </c>
      <c r="G74" s="18">
        <v>0</v>
      </c>
      <c r="H74" s="16" t="s">
        <v>12</v>
      </c>
    </row>
    <row r="75" spans="1:8" x14ac:dyDescent="0.2">
      <c r="A75" s="14"/>
      <c r="B75" s="14"/>
      <c r="C75" s="19"/>
      <c r="D75" s="14"/>
      <c r="E75" s="14"/>
      <c r="F75" s="20"/>
      <c r="G75" s="20"/>
      <c r="H75" s="16" t="s">
        <v>12</v>
      </c>
    </row>
    <row r="76" spans="1:8" x14ac:dyDescent="0.2">
      <c r="A76" s="14"/>
      <c r="B76" s="14"/>
      <c r="C76" s="15" t="s">
        <v>82</v>
      </c>
      <c r="D76" s="14"/>
      <c r="E76" s="14"/>
      <c r="F76" s="20"/>
      <c r="G76" s="20"/>
      <c r="H76" s="16" t="s">
        <v>12</v>
      </c>
    </row>
    <row r="77" spans="1:8" x14ac:dyDescent="0.2">
      <c r="A77" s="22">
        <v>1</v>
      </c>
      <c r="B77" s="23"/>
      <c r="C77" s="23" t="s">
        <v>83</v>
      </c>
      <c r="D77" s="23"/>
      <c r="E77" s="27"/>
      <c r="F77" s="25">
        <v>521.28776400000004</v>
      </c>
      <c r="G77" s="26">
        <v>7.3415599999999996E-3</v>
      </c>
      <c r="H77" s="16">
        <v>6.39</v>
      </c>
    </row>
    <row r="78" spans="1:8" x14ac:dyDescent="0.2">
      <c r="A78" s="14"/>
      <c r="B78" s="14"/>
      <c r="C78" s="15" t="s">
        <v>11</v>
      </c>
      <c r="D78" s="14"/>
      <c r="E78" s="14" t="s">
        <v>12</v>
      </c>
      <c r="F78" s="21">
        <v>521.28776400000004</v>
      </c>
      <c r="G78" s="18">
        <v>7.3415599999999996E-3</v>
      </c>
      <c r="H78" s="16" t="s">
        <v>12</v>
      </c>
    </row>
    <row r="79" spans="1:8" x14ac:dyDescent="0.2">
      <c r="A79" s="14"/>
      <c r="B79" s="14"/>
      <c r="C79" s="19"/>
      <c r="D79" s="14"/>
      <c r="E79" s="14"/>
      <c r="F79" s="20"/>
      <c r="G79" s="20"/>
      <c r="H79" s="16" t="s">
        <v>12</v>
      </c>
    </row>
    <row r="80" spans="1:8" x14ac:dyDescent="0.2">
      <c r="A80" s="14"/>
      <c r="B80" s="14"/>
      <c r="C80" s="15" t="s">
        <v>84</v>
      </c>
      <c r="D80" s="14"/>
      <c r="E80" s="14"/>
      <c r="F80" s="21">
        <v>521.28776400000004</v>
      </c>
      <c r="G80" s="18">
        <v>7.3415599999999996E-3</v>
      </c>
      <c r="H80" s="16" t="s">
        <v>12</v>
      </c>
    </row>
    <row r="81" spans="1:18" x14ac:dyDescent="0.2">
      <c r="A81" s="14"/>
      <c r="B81" s="14"/>
      <c r="C81" s="20"/>
      <c r="D81" s="14"/>
      <c r="E81" s="14"/>
      <c r="F81" s="14"/>
      <c r="G81" s="14"/>
      <c r="H81" s="16" t="s">
        <v>12</v>
      </c>
    </row>
    <row r="82" spans="1:18" x14ac:dyDescent="0.2">
      <c r="A82" s="14"/>
      <c r="B82" s="14"/>
      <c r="C82" s="15" t="s">
        <v>85</v>
      </c>
      <c r="D82" s="14"/>
      <c r="E82" s="14"/>
      <c r="F82" s="14"/>
      <c r="G82" s="14"/>
      <c r="H82" s="16" t="s">
        <v>12</v>
      </c>
    </row>
    <row r="83" spans="1:18" x14ac:dyDescent="0.2">
      <c r="A83" s="14"/>
      <c r="B83" s="14"/>
      <c r="C83" s="15" t="s">
        <v>86</v>
      </c>
      <c r="D83" s="14"/>
      <c r="E83" s="14"/>
      <c r="F83" s="14"/>
      <c r="G83" s="14"/>
      <c r="H83" s="16" t="s">
        <v>12</v>
      </c>
    </row>
    <row r="84" spans="1:18" x14ac:dyDescent="0.2">
      <c r="A84" s="14"/>
      <c r="B84" s="14"/>
      <c r="C84" s="15" t="s">
        <v>11</v>
      </c>
      <c r="D84" s="14"/>
      <c r="E84" s="14" t="s">
        <v>12</v>
      </c>
      <c r="F84" s="17" t="s">
        <v>13</v>
      </c>
      <c r="G84" s="18">
        <v>0</v>
      </c>
      <c r="H84" s="16" t="s">
        <v>12</v>
      </c>
    </row>
    <row r="85" spans="1:18" x14ac:dyDescent="0.2">
      <c r="A85" s="14"/>
      <c r="B85" s="14"/>
      <c r="C85" s="19"/>
      <c r="D85" s="14"/>
      <c r="E85" s="14"/>
      <c r="F85" s="20"/>
      <c r="G85" s="20"/>
      <c r="H85" s="16" t="s">
        <v>12</v>
      </c>
    </row>
    <row r="86" spans="1:18" x14ac:dyDescent="0.2">
      <c r="A86" s="14"/>
      <c r="B86" s="14"/>
      <c r="C86" s="15" t="s">
        <v>487</v>
      </c>
      <c r="D86" s="14"/>
      <c r="E86" s="14"/>
      <c r="F86" s="20"/>
      <c r="G86" s="20"/>
      <c r="H86" s="25"/>
      <c r="L86" s="28"/>
      <c r="M86" s="28"/>
      <c r="N86" s="28"/>
      <c r="O86" s="28"/>
      <c r="P86" s="29"/>
      <c r="Q86" s="29"/>
      <c r="R86" s="29"/>
    </row>
    <row r="87" spans="1:18" ht="25.5" x14ac:dyDescent="0.2">
      <c r="A87" s="22">
        <v>1</v>
      </c>
      <c r="B87" s="23" t="s">
        <v>87</v>
      </c>
      <c r="C87" s="23" t="s">
        <v>88</v>
      </c>
      <c r="D87" s="23"/>
      <c r="E87" s="30">
        <v>2586.3710000000001</v>
      </c>
      <c r="F87" s="25">
        <v>267.191635883</v>
      </c>
      <c r="G87" s="26">
        <v>3.7629999999999999E-3</v>
      </c>
      <c r="H87" s="16"/>
    </row>
    <row r="88" spans="1:18" x14ac:dyDescent="0.2">
      <c r="A88" s="14"/>
      <c r="B88" s="14"/>
      <c r="C88" s="15" t="s">
        <v>11</v>
      </c>
      <c r="D88" s="14"/>
      <c r="E88" s="14" t="s">
        <v>12</v>
      </c>
      <c r="F88" s="21">
        <f>F87</f>
        <v>267.191635883</v>
      </c>
      <c r="G88" s="18">
        <f>G87</f>
        <v>3.7629999999999999E-3</v>
      </c>
      <c r="H88" s="16" t="s">
        <v>12</v>
      </c>
    </row>
    <row r="89" spans="1:18" x14ac:dyDescent="0.2">
      <c r="A89" s="14"/>
      <c r="B89" s="14"/>
      <c r="C89" s="15"/>
      <c r="D89" s="14"/>
      <c r="E89" s="14"/>
      <c r="F89" s="21"/>
      <c r="G89" s="18"/>
      <c r="H89" s="16"/>
    </row>
    <row r="90" spans="1:18" x14ac:dyDescent="0.2">
      <c r="A90" s="14"/>
      <c r="B90" s="14"/>
      <c r="C90" s="15" t="s">
        <v>89</v>
      </c>
      <c r="D90" s="14"/>
      <c r="E90" s="14"/>
      <c r="F90" s="14"/>
      <c r="G90" s="14"/>
      <c r="H90" s="16" t="s">
        <v>12</v>
      </c>
    </row>
    <row r="91" spans="1:18" x14ac:dyDescent="0.2">
      <c r="A91" s="14"/>
      <c r="B91" s="14"/>
      <c r="C91" s="15" t="s">
        <v>90</v>
      </c>
      <c r="D91" s="14"/>
      <c r="E91" s="14"/>
      <c r="F91" s="14"/>
      <c r="G91" s="14"/>
      <c r="H91" s="16" t="s">
        <v>12</v>
      </c>
    </row>
    <row r="92" spans="1:18" x14ac:dyDescent="0.2">
      <c r="A92" s="14"/>
      <c r="B92" s="14"/>
      <c r="C92" s="15" t="s">
        <v>11</v>
      </c>
      <c r="D92" s="14"/>
      <c r="E92" s="14" t="s">
        <v>12</v>
      </c>
      <c r="F92" s="17" t="s">
        <v>13</v>
      </c>
      <c r="G92" s="18">
        <v>0</v>
      </c>
      <c r="H92" s="16" t="s">
        <v>12</v>
      </c>
    </row>
    <row r="93" spans="1:18" x14ac:dyDescent="0.2">
      <c r="A93" s="14"/>
      <c r="B93" s="14"/>
      <c r="C93" s="19"/>
      <c r="D93" s="14"/>
      <c r="E93" s="14"/>
      <c r="F93" s="20"/>
      <c r="G93" s="20"/>
      <c r="H93" s="16" t="s">
        <v>12</v>
      </c>
    </row>
    <row r="94" spans="1:18" x14ac:dyDescent="0.2">
      <c r="A94" s="14"/>
      <c r="B94" s="14"/>
      <c r="C94" s="15" t="s">
        <v>91</v>
      </c>
      <c r="D94" s="14"/>
      <c r="E94" s="14"/>
      <c r="F94" s="20"/>
      <c r="G94" s="20"/>
      <c r="H94" s="16" t="s">
        <v>12</v>
      </c>
    </row>
    <row r="95" spans="1:18" x14ac:dyDescent="0.2">
      <c r="A95" s="14"/>
      <c r="B95" s="14"/>
      <c r="C95" s="15" t="s">
        <v>11</v>
      </c>
      <c r="D95" s="14"/>
      <c r="E95" s="14" t="s">
        <v>12</v>
      </c>
      <c r="F95" s="17" t="s">
        <v>13</v>
      </c>
      <c r="G95" s="18">
        <v>0</v>
      </c>
      <c r="H95" s="16" t="s">
        <v>12</v>
      </c>
    </row>
    <row r="96" spans="1:18" x14ac:dyDescent="0.2">
      <c r="A96" s="14"/>
      <c r="B96" s="14"/>
      <c r="C96" s="19"/>
      <c r="D96" s="14"/>
      <c r="E96" s="14"/>
      <c r="F96" s="20"/>
      <c r="G96" s="20"/>
      <c r="H96" s="16" t="s">
        <v>12</v>
      </c>
    </row>
    <row r="97" spans="1:8" x14ac:dyDescent="0.2">
      <c r="A97" s="27"/>
      <c r="B97" s="23"/>
      <c r="C97" s="23" t="s">
        <v>92</v>
      </c>
      <c r="D97" s="23"/>
      <c r="E97" s="27"/>
      <c r="F97" s="25">
        <v>1570.2753466500001</v>
      </c>
      <c r="G97" s="26">
        <v>2.2114990000000001E-2</v>
      </c>
      <c r="H97" s="16" t="s">
        <v>12</v>
      </c>
    </row>
    <row r="98" spans="1:8" x14ac:dyDescent="0.2">
      <c r="A98" s="19"/>
      <c r="B98" s="19"/>
      <c r="C98" s="15" t="s">
        <v>93</v>
      </c>
      <c r="D98" s="20"/>
      <c r="E98" s="20"/>
      <c r="F98" s="21">
        <v>71005.030946533006</v>
      </c>
      <c r="G98" s="31">
        <v>1.00000003</v>
      </c>
      <c r="H98" s="16" t="s">
        <v>12</v>
      </c>
    </row>
    <row r="99" spans="1:8" x14ac:dyDescent="0.2">
      <c r="A99" s="32"/>
      <c r="B99" s="32"/>
      <c r="C99" s="32"/>
      <c r="D99" s="33"/>
      <c r="E99" s="33"/>
      <c r="F99" s="33"/>
      <c r="G99" s="33"/>
    </row>
    <row r="100" spans="1:8" x14ac:dyDescent="0.2">
      <c r="A100" s="34"/>
      <c r="B100" s="113" t="s">
        <v>492</v>
      </c>
      <c r="C100" s="113"/>
      <c r="D100" s="113"/>
      <c r="E100" s="113"/>
      <c r="F100" s="113"/>
      <c r="G100" s="113"/>
      <c r="H100" s="113"/>
    </row>
    <row r="101" spans="1:8" x14ac:dyDescent="0.2">
      <c r="A101" s="34"/>
      <c r="B101" s="113" t="s">
        <v>493</v>
      </c>
      <c r="C101" s="113"/>
      <c r="D101" s="113"/>
      <c r="E101" s="113"/>
      <c r="F101" s="113"/>
      <c r="G101" s="113"/>
      <c r="H101" s="113"/>
    </row>
    <row r="102" spans="1:8" x14ac:dyDescent="0.2">
      <c r="A102" s="34"/>
      <c r="B102" s="113" t="s">
        <v>494</v>
      </c>
      <c r="C102" s="113"/>
      <c r="D102" s="113"/>
      <c r="E102" s="113"/>
      <c r="F102" s="113"/>
      <c r="G102" s="113"/>
      <c r="H102" s="113"/>
    </row>
    <row r="103" spans="1:8" x14ac:dyDescent="0.2">
      <c r="A103" s="34"/>
      <c r="B103" s="34"/>
      <c r="C103" s="34"/>
      <c r="D103" s="36"/>
      <c r="E103" s="36"/>
      <c r="F103" s="36"/>
      <c r="G103" s="36"/>
    </row>
    <row r="104" spans="1:8" x14ac:dyDescent="0.2">
      <c r="A104" s="34"/>
      <c r="B104" s="110" t="s">
        <v>94</v>
      </c>
      <c r="C104" s="111"/>
      <c r="D104" s="112"/>
      <c r="E104" s="37"/>
      <c r="F104" s="36"/>
      <c r="G104" s="36"/>
    </row>
    <row r="105" spans="1:8" x14ac:dyDescent="0.2">
      <c r="A105" s="34"/>
      <c r="B105" s="107" t="s">
        <v>95</v>
      </c>
      <c r="C105" s="108"/>
      <c r="D105" s="15" t="s">
        <v>96</v>
      </c>
      <c r="E105" s="37"/>
      <c r="F105" s="36"/>
      <c r="G105" s="36"/>
    </row>
    <row r="106" spans="1:8" x14ac:dyDescent="0.2">
      <c r="A106" s="34"/>
      <c r="B106" s="107" t="s">
        <v>97</v>
      </c>
      <c r="C106" s="108"/>
      <c r="D106" s="15" t="s">
        <v>96</v>
      </c>
      <c r="E106" s="37"/>
      <c r="F106" s="36"/>
      <c r="G106" s="36"/>
    </row>
    <row r="107" spans="1:8" x14ac:dyDescent="0.2">
      <c r="A107" s="34"/>
      <c r="B107" s="107" t="s">
        <v>98</v>
      </c>
      <c r="C107" s="108"/>
      <c r="D107" s="20" t="s">
        <v>12</v>
      </c>
      <c r="E107" s="37"/>
      <c r="F107" s="36"/>
      <c r="G107" s="36"/>
    </row>
    <row r="108" spans="1:8" x14ac:dyDescent="0.2">
      <c r="A108" s="38"/>
      <c r="B108" s="39" t="s">
        <v>12</v>
      </c>
      <c r="C108" s="39" t="s">
        <v>495</v>
      </c>
      <c r="D108" s="39" t="s">
        <v>99</v>
      </c>
      <c r="E108" s="38"/>
      <c r="F108" s="38"/>
      <c r="G108" s="38"/>
      <c r="H108" s="40"/>
    </row>
    <row r="109" spans="1:8" x14ac:dyDescent="0.2">
      <c r="A109" s="38"/>
      <c r="B109" s="41" t="s">
        <v>100</v>
      </c>
      <c r="C109" s="42">
        <v>45473</v>
      </c>
      <c r="D109" s="42">
        <v>45504</v>
      </c>
      <c r="E109" s="38"/>
      <c r="F109" s="38"/>
      <c r="G109" s="38"/>
    </row>
    <row r="110" spans="1:8" ht="25.5" x14ac:dyDescent="0.2">
      <c r="A110" s="43"/>
      <c r="B110" s="44" t="s">
        <v>101</v>
      </c>
      <c r="C110" s="45">
        <v>38.026800000000001</v>
      </c>
      <c r="D110" s="45">
        <v>38.377699999999997</v>
      </c>
      <c r="E110" s="43"/>
      <c r="F110" s="46"/>
      <c r="G110" s="47"/>
    </row>
    <row r="111" spans="1:8" ht="25.5" x14ac:dyDescent="0.2">
      <c r="A111" s="43"/>
      <c r="B111" s="44" t="s">
        <v>556</v>
      </c>
      <c r="C111" s="45">
        <v>16.9419</v>
      </c>
      <c r="D111" s="45">
        <v>17.078199999999999</v>
      </c>
      <c r="E111" s="43"/>
      <c r="F111" s="46"/>
      <c r="G111" s="47"/>
    </row>
    <row r="112" spans="1:8" ht="25.5" x14ac:dyDescent="0.2">
      <c r="A112" s="43"/>
      <c r="B112" s="44" t="s">
        <v>557</v>
      </c>
      <c r="C112" s="45">
        <v>18.738199999999999</v>
      </c>
      <c r="D112" s="45">
        <v>18.911200000000001</v>
      </c>
      <c r="E112" s="43"/>
      <c r="F112" s="46"/>
      <c r="G112" s="47"/>
    </row>
    <row r="113" spans="1:10" ht="28.5" customHeight="1" x14ac:dyDescent="0.2">
      <c r="A113" s="43"/>
      <c r="B113" s="44" t="s">
        <v>558</v>
      </c>
      <c r="C113" s="45">
        <v>16.956900000000001</v>
      </c>
      <c r="D113" s="45">
        <v>17.113</v>
      </c>
      <c r="E113" s="43"/>
      <c r="F113" s="46"/>
      <c r="G113" s="47"/>
    </row>
    <row r="114" spans="1:10" ht="25.5" x14ac:dyDescent="0.2">
      <c r="A114" s="43"/>
      <c r="B114" s="44" t="s">
        <v>559</v>
      </c>
      <c r="C114" s="45">
        <v>17.2104</v>
      </c>
      <c r="D114" s="45">
        <v>17.369199999999999</v>
      </c>
      <c r="E114" s="43"/>
      <c r="F114" s="46"/>
      <c r="G114" s="47"/>
    </row>
    <row r="115" spans="1:10" ht="25.5" x14ac:dyDescent="0.2">
      <c r="A115" s="43"/>
      <c r="B115" s="44" t="s">
        <v>102</v>
      </c>
      <c r="C115" s="45">
        <v>36.8583</v>
      </c>
      <c r="D115" s="45">
        <v>37.191200000000002</v>
      </c>
      <c r="E115" s="43"/>
      <c r="F115" s="46"/>
      <c r="G115" s="47"/>
    </row>
    <row r="116" spans="1:10" ht="25.5" x14ac:dyDescent="0.2">
      <c r="A116" s="43"/>
      <c r="B116" s="44" t="s">
        <v>560</v>
      </c>
      <c r="C116" s="45">
        <v>16.032299999999999</v>
      </c>
      <c r="D116" s="45">
        <v>16.157</v>
      </c>
      <c r="E116" s="43"/>
      <c r="F116" s="46"/>
      <c r="G116" s="47"/>
    </row>
    <row r="117" spans="1:10" ht="25.5" x14ac:dyDescent="0.2">
      <c r="A117" s="43"/>
      <c r="B117" s="44" t="s">
        <v>561</v>
      </c>
      <c r="C117" s="45">
        <v>18.2028</v>
      </c>
      <c r="D117" s="45">
        <v>18.3672</v>
      </c>
      <c r="E117" s="43"/>
      <c r="F117" s="46"/>
      <c r="G117" s="47"/>
    </row>
    <row r="118" spans="1:10" ht="24" customHeight="1" x14ac:dyDescent="0.2">
      <c r="A118" s="43"/>
      <c r="B118" s="44" t="s">
        <v>562</v>
      </c>
      <c r="C118" s="45">
        <v>16.8613</v>
      </c>
      <c r="D118" s="45">
        <v>17.0136</v>
      </c>
      <c r="E118" s="43"/>
      <c r="F118" s="46"/>
      <c r="G118" s="47"/>
      <c r="J118" s="98"/>
    </row>
    <row r="119" spans="1:10" ht="25.5" x14ac:dyDescent="0.2">
      <c r="A119" s="43"/>
      <c r="B119" s="44" t="s">
        <v>563</v>
      </c>
      <c r="C119" s="45">
        <v>16.724900000000002</v>
      </c>
      <c r="D119" s="45">
        <v>16.875900000000001</v>
      </c>
      <c r="E119" s="43"/>
      <c r="F119" s="46"/>
      <c r="G119" s="47"/>
      <c r="J119" s="98"/>
    </row>
    <row r="120" spans="1:10" x14ac:dyDescent="0.2">
      <c r="A120" s="38"/>
      <c r="B120" s="35"/>
      <c r="C120" s="35"/>
      <c r="D120" s="38"/>
      <c r="E120" s="38"/>
      <c r="F120" s="38"/>
      <c r="G120" s="38"/>
      <c r="J120" s="98"/>
    </row>
    <row r="121" spans="1:10" x14ac:dyDescent="0.2">
      <c r="A121" s="38"/>
      <c r="B121" s="107" t="s">
        <v>564</v>
      </c>
      <c r="C121" s="108"/>
      <c r="D121" s="15" t="s">
        <v>12</v>
      </c>
      <c r="E121" s="38"/>
      <c r="F121" s="38"/>
      <c r="G121" s="38"/>
      <c r="J121" s="98"/>
    </row>
    <row r="122" spans="1:10" x14ac:dyDescent="0.2">
      <c r="A122" s="38"/>
      <c r="B122" s="48" t="s">
        <v>100</v>
      </c>
      <c r="C122" s="49" t="s">
        <v>103</v>
      </c>
      <c r="D122" s="49" t="s">
        <v>104</v>
      </c>
      <c r="E122" s="38"/>
      <c r="F122" s="38"/>
      <c r="G122" s="38"/>
      <c r="J122" s="98"/>
    </row>
    <row r="123" spans="1:10" ht="25.5" x14ac:dyDescent="0.2">
      <c r="A123" s="43"/>
      <c r="B123" s="44" t="s">
        <v>556</v>
      </c>
      <c r="C123" s="50">
        <v>0.02</v>
      </c>
      <c r="D123" s="51" t="s">
        <v>591</v>
      </c>
      <c r="E123" s="43"/>
      <c r="F123" s="46"/>
      <c r="G123" s="47"/>
      <c r="J123" s="98"/>
    </row>
    <row r="124" spans="1:10" ht="25.5" x14ac:dyDescent="0.2">
      <c r="A124" s="43"/>
      <c r="B124" s="44" t="s">
        <v>560</v>
      </c>
      <c r="C124" s="50">
        <v>0.02</v>
      </c>
      <c r="D124" s="51" t="s">
        <v>591</v>
      </c>
      <c r="E124" s="43"/>
      <c r="F124" s="46"/>
      <c r="G124" s="47"/>
      <c r="J124" s="98"/>
    </row>
    <row r="125" spans="1:10" x14ac:dyDescent="0.2">
      <c r="A125" s="38"/>
      <c r="B125" s="35"/>
      <c r="C125" s="35"/>
      <c r="D125" s="38"/>
      <c r="E125" s="38"/>
      <c r="F125" s="38"/>
      <c r="G125" s="38"/>
    </row>
    <row r="126" spans="1:10" x14ac:dyDescent="0.2">
      <c r="A126" s="38"/>
      <c r="B126" s="107" t="s">
        <v>105</v>
      </c>
      <c r="C126" s="108"/>
      <c r="D126" s="15" t="s">
        <v>96</v>
      </c>
      <c r="E126" s="52"/>
      <c r="F126" s="38"/>
      <c r="G126" s="38"/>
    </row>
    <row r="127" spans="1:10" x14ac:dyDescent="0.2">
      <c r="A127" s="38"/>
      <c r="B127" s="107" t="s">
        <v>106</v>
      </c>
      <c r="C127" s="108"/>
      <c r="D127" s="15" t="s">
        <v>96</v>
      </c>
      <c r="E127" s="52"/>
      <c r="F127" s="38"/>
      <c r="G127" s="38"/>
    </row>
    <row r="128" spans="1:10" x14ac:dyDescent="0.2">
      <c r="A128" s="38"/>
      <c r="B128" s="107" t="s">
        <v>496</v>
      </c>
      <c r="C128" s="108"/>
      <c r="D128" s="15" t="s">
        <v>96</v>
      </c>
      <c r="E128" s="52"/>
      <c r="F128" s="38"/>
      <c r="G128" s="38"/>
      <c r="J128" s="98"/>
    </row>
    <row r="129" spans="1:15" x14ac:dyDescent="0.2">
      <c r="A129" s="53"/>
      <c r="B129" s="53"/>
      <c r="C129" s="53"/>
      <c r="D129" s="53"/>
      <c r="E129" s="53"/>
      <c r="F129" s="53"/>
      <c r="G129" s="53"/>
      <c r="J129" s="98"/>
    </row>
    <row r="130" spans="1:15" s="54" customFormat="1" x14ac:dyDescent="0.2">
      <c r="B130" s="103" t="s">
        <v>497</v>
      </c>
      <c r="C130" s="104"/>
      <c r="D130" s="105"/>
      <c r="I130"/>
      <c r="J130" s="94"/>
      <c r="K130" s="28"/>
      <c r="L130" s="28"/>
      <c r="M130" s="28"/>
      <c r="N130" s="28"/>
      <c r="O130" s="28"/>
    </row>
    <row r="131" spans="1:15" s="54" customFormat="1" ht="38.25" x14ac:dyDescent="0.2">
      <c r="B131" s="106" t="s">
        <v>498</v>
      </c>
      <c r="C131" s="106"/>
      <c r="D131" s="55" t="s">
        <v>1</v>
      </c>
      <c r="I131"/>
      <c r="J131" s="94"/>
      <c r="K131" s="28"/>
      <c r="L131" s="28"/>
      <c r="M131" s="28"/>
      <c r="N131" s="28"/>
      <c r="O131" s="28"/>
    </row>
    <row r="132" spans="1:15" s="54" customFormat="1" x14ac:dyDescent="0.2">
      <c r="B132" s="99" t="s">
        <v>499</v>
      </c>
      <c r="C132" s="99"/>
      <c r="D132" s="56"/>
      <c r="I132"/>
      <c r="J132" s="94"/>
      <c r="K132" s="28"/>
      <c r="L132" s="28"/>
      <c r="M132" s="28"/>
      <c r="N132" s="28"/>
      <c r="O132" s="28"/>
    </row>
    <row r="133" spans="1:15" s="54" customFormat="1" x14ac:dyDescent="0.2">
      <c r="B133" s="100"/>
      <c r="C133" s="101"/>
      <c r="D133" s="57"/>
      <c r="I133"/>
      <c r="J133" s="94"/>
      <c r="K133" s="28"/>
      <c r="L133" s="28"/>
      <c r="M133" s="28"/>
      <c r="N133" s="28"/>
      <c r="O133" s="28"/>
    </row>
    <row r="134" spans="1:15" s="54" customFormat="1" x14ac:dyDescent="0.2">
      <c r="B134" s="99" t="s">
        <v>500</v>
      </c>
      <c r="C134" s="99"/>
      <c r="D134" s="58">
        <v>7.4548595376081375</v>
      </c>
      <c r="I134"/>
      <c r="J134" s="94"/>
      <c r="K134" s="28"/>
      <c r="L134" s="28"/>
      <c r="M134" s="28"/>
      <c r="N134" s="28"/>
      <c r="O134" s="28"/>
    </row>
    <row r="135" spans="1:15" s="54" customFormat="1" x14ac:dyDescent="0.2">
      <c r="B135" s="100"/>
      <c r="C135" s="101"/>
      <c r="D135" s="57"/>
      <c r="I135"/>
      <c r="J135" s="94"/>
      <c r="K135" s="28"/>
      <c r="L135" s="28"/>
      <c r="M135" s="28"/>
      <c r="N135" s="28"/>
      <c r="O135" s="28"/>
    </row>
    <row r="136" spans="1:15" s="54" customFormat="1" x14ac:dyDescent="0.2">
      <c r="B136" s="99" t="s">
        <v>501</v>
      </c>
      <c r="C136" s="99"/>
      <c r="D136" s="58">
        <v>3.7398982881328733</v>
      </c>
      <c r="I136"/>
      <c r="J136" s="94"/>
      <c r="K136" s="28"/>
      <c r="L136" s="28"/>
      <c r="M136" s="28"/>
      <c r="N136" s="28"/>
      <c r="O136" s="28"/>
    </row>
    <row r="137" spans="1:15" s="54" customFormat="1" x14ac:dyDescent="0.2">
      <c r="B137" s="99" t="s">
        <v>502</v>
      </c>
      <c r="C137" s="99"/>
      <c r="D137" s="58">
        <v>4.8169901064049867</v>
      </c>
      <c r="I137"/>
      <c r="J137" s="94"/>
      <c r="K137" s="28"/>
      <c r="L137" s="28"/>
      <c r="M137" s="28"/>
      <c r="N137" s="28"/>
      <c r="O137" s="28"/>
    </row>
    <row r="138" spans="1:15" s="54" customFormat="1" x14ac:dyDescent="0.2">
      <c r="B138" s="100"/>
      <c r="C138" s="101"/>
      <c r="D138" s="57"/>
      <c r="I138"/>
      <c r="J138" s="94"/>
      <c r="K138" s="28"/>
      <c r="L138" s="28"/>
      <c r="M138" s="28"/>
      <c r="N138" s="28"/>
      <c r="O138" s="28"/>
    </row>
    <row r="139" spans="1:15" s="54" customFormat="1" x14ac:dyDescent="0.2">
      <c r="B139" s="99" t="s">
        <v>503</v>
      </c>
      <c r="C139" s="99"/>
      <c r="D139" s="59" t="s">
        <v>533</v>
      </c>
      <c r="I139"/>
      <c r="J139" s="94"/>
      <c r="K139" s="28"/>
      <c r="L139" s="28"/>
      <c r="M139" s="28"/>
      <c r="N139" s="28"/>
      <c r="O139" s="28"/>
    </row>
    <row r="140" spans="1:15" s="54" customFormat="1" x14ac:dyDescent="0.2">
      <c r="B140" s="100" t="s">
        <v>504</v>
      </c>
      <c r="C140" s="102"/>
      <c r="D140" s="101"/>
      <c r="I140"/>
      <c r="J140" s="94"/>
      <c r="K140" s="28"/>
      <c r="L140" s="28"/>
      <c r="M140" s="28"/>
      <c r="N140" s="28"/>
      <c r="O140" s="28"/>
    </row>
  </sheetData>
  <mergeCells count="25">
    <mergeCell ref="A1:H1"/>
    <mergeCell ref="A2:H2"/>
    <mergeCell ref="A3:H3"/>
    <mergeCell ref="B104:D104"/>
    <mergeCell ref="B105:C105"/>
    <mergeCell ref="B100:H100"/>
    <mergeCell ref="B101:H101"/>
    <mergeCell ref="B102:H102"/>
    <mergeCell ref="B130:D130"/>
    <mergeCell ref="B131:C131"/>
    <mergeCell ref="B127:C127"/>
    <mergeCell ref="B128:C128"/>
    <mergeCell ref="B106:C106"/>
    <mergeCell ref="B107:C107"/>
    <mergeCell ref="B121:C121"/>
    <mergeCell ref="B126:C126"/>
    <mergeCell ref="B137:C137"/>
    <mergeCell ref="B138:C138"/>
    <mergeCell ref="B139:C139"/>
    <mergeCell ref="B140:D140"/>
    <mergeCell ref="B132:C132"/>
    <mergeCell ref="B133:C133"/>
    <mergeCell ref="B134:C134"/>
    <mergeCell ref="B135:C135"/>
    <mergeCell ref="B136:C136"/>
  </mergeCells>
  <hyperlinks>
    <hyperlink ref="I1" location="Index!B2" display="Index" xr:uid="{8A9B53C2-766F-416B-82ED-5C0397F36C2F}"/>
  </hyperlinks>
  <pageMargins left="5.000000074505806E-2" right="5.000000074505806E-2" top="0.30000001192092896" bottom="0.20000000298023224" header="0" footer="0"/>
  <pageSetup paperSize="9" orientation="landscape" horizontalDpi="0" verticalDpi="0"/>
  <headerFooter alignWithMargins="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4D3C93-1AC5-4F5C-AED6-DFDE3FE1296A}">
  <sheetPr>
    <outlinePr summaryBelow="0" summaryRight="0"/>
  </sheetPr>
  <dimension ref="A1:R133"/>
  <sheetViews>
    <sheetView showGridLines="0" workbookViewId="0">
      <selection sqref="A1:H1"/>
    </sheetView>
  </sheetViews>
  <sheetFormatPr defaultRowHeight="12.75" x14ac:dyDescent="0.2"/>
  <cols>
    <col min="1" max="1" width="5.85546875" bestFit="1" customWidth="1"/>
    <col min="2" max="2" width="14" customWidth="1"/>
    <col min="3" max="3" width="39.140625" bestFit="1" customWidth="1"/>
    <col min="4" max="4" width="10.7109375" bestFit="1" customWidth="1"/>
    <col min="5" max="5" width="9.42578125" bestFit="1" customWidth="1"/>
    <col min="6" max="6" width="10.140625" bestFit="1" customWidth="1"/>
    <col min="7" max="7" width="8.28515625" customWidth="1"/>
    <col min="8" max="8" width="5.5703125" customWidth="1"/>
    <col min="9" max="9" width="6" bestFit="1" customWidth="1"/>
    <col min="10" max="10" width="50.7109375" style="94" customWidth="1"/>
    <col min="11" max="11" width="6" bestFit="1" customWidth="1"/>
  </cols>
  <sheetData>
    <row r="1" spans="1:11" ht="15" customHeight="1" x14ac:dyDescent="0.2">
      <c r="A1" s="109" t="s">
        <v>0</v>
      </c>
      <c r="B1" s="109"/>
      <c r="C1" s="109"/>
      <c r="D1" s="109"/>
      <c r="E1" s="109"/>
      <c r="F1" s="109"/>
      <c r="G1" s="109"/>
      <c r="H1" s="109"/>
      <c r="I1" s="10" t="s">
        <v>488</v>
      </c>
      <c r="K1" s="10"/>
    </row>
    <row r="2" spans="1:11" ht="15" x14ac:dyDescent="0.2">
      <c r="A2" s="109" t="s">
        <v>107</v>
      </c>
      <c r="B2" s="109"/>
      <c r="C2" s="109"/>
      <c r="D2" s="109"/>
      <c r="E2" s="109"/>
      <c r="F2" s="109"/>
      <c r="G2" s="109"/>
      <c r="H2" s="109"/>
      <c r="J2" s="95" t="s">
        <v>489</v>
      </c>
    </row>
    <row r="3" spans="1:11" ht="15" x14ac:dyDescent="0.2">
      <c r="A3" s="109" t="s">
        <v>592</v>
      </c>
      <c r="B3" s="109"/>
      <c r="C3" s="109"/>
      <c r="D3" s="109"/>
      <c r="E3" s="109"/>
      <c r="F3" s="109"/>
      <c r="G3" s="109"/>
      <c r="H3" s="109"/>
    </row>
    <row r="4" spans="1:11" s="11" customFormat="1" ht="45" x14ac:dyDescent="0.2">
      <c r="A4" s="12" t="s">
        <v>2</v>
      </c>
      <c r="B4" s="12" t="s">
        <v>3</v>
      </c>
      <c r="C4" s="12" t="s">
        <v>4</v>
      </c>
      <c r="D4" s="12" t="s">
        <v>5</v>
      </c>
      <c r="E4" s="12" t="s">
        <v>6</v>
      </c>
      <c r="F4" s="12" t="s">
        <v>7</v>
      </c>
      <c r="G4" s="12" t="s">
        <v>8</v>
      </c>
      <c r="H4" s="13" t="s">
        <v>484</v>
      </c>
      <c r="J4" s="94"/>
    </row>
    <row r="5" spans="1:11" x14ac:dyDescent="0.2">
      <c r="A5" s="14"/>
      <c r="B5" s="14"/>
      <c r="C5" s="15" t="s">
        <v>9</v>
      </c>
      <c r="D5" s="14"/>
      <c r="E5" s="14"/>
      <c r="F5" s="14"/>
      <c r="G5" s="14"/>
      <c r="H5" s="16" t="s">
        <v>12</v>
      </c>
    </row>
    <row r="6" spans="1:11" x14ac:dyDescent="0.2">
      <c r="A6" s="14"/>
      <c r="B6" s="14"/>
      <c r="C6" s="15" t="s">
        <v>10</v>
      </c>
      <c r="D6" s="14"/>
      <c r="E6" s="14"/>
      <c r="F6" s="14"/>
      <c r="G6" s="14"/>
      <c r="H6" s="16" t="s">
        <v>12</v>
      </c>
    </row>
    <row r="7" spans="1:11" x14ac:dyDescent="0.2">
      <c r="A7" s="14"/>
      <c r="B7" s="14"/>
      <c r="C7" s="15" t="s">
        <v>11</v>
      </c>
      <c r="D7" s="14"/>
      <c r="E7" s="14" t="s">
        <v>12</v>
      </c>
      <c r="F7" s="17" t="s">
        <v>13</v>
      </c>
      <c r="G7" s="18">
        <v>0</v>
      </c>
      <c r="H7" s="16" t="s">
        <v>12</v>
      </c>
    </row>
    <row r="8" spans="1:11" x14ac:dyDescent="0.2">
      <c r="A8" s="14"/>
      <c r="B8" s="14"/>
      <c r="C8" s="19"/>
      <c r="D8" s="14"/>
      <c r="E8" s="14"/>
      <c r="F8" s="20"/>
      <c r="G8" s="20"/>
      <c r="H8" s="16" t="s">
        <v>12</v>
      </c>
    </row>
    <row r="9" spans="1:11" x14ac:dyDescent="0.2">
      <c r="A9" s="14"/>
      <c r="B9" s="14"/>
      <c r="C9" s="15" t="s">
        <v>14</v>
      </c>
      <c r="D9" s="14"/>
      <c r="E9" s="14"/>
      <c r="F9" s="14"/>
      <c r="G9" s="14"/>
      <c r="H9" s="16" t="s">
        <v>12</v>
      </c>
    </row>
    <row r="10" spans="1:11" x14ac:dyDescent="0.2">
      <c r="A10" s="14"/>
      <c r="B10" s="14"/>
      <c r="C10" s="15" t="s">
        <v>11</v>
      </c>
      <c r="D10" s="14"/>
      <c r="E10" s="14" t="s">
        <v>12</v>
      </c>
      <c r="F10" s="17" t="s">
        <v>13</v>
      </c>
      <c r="G10" s="18">
        <v>0</v>
      </c>
      <c r="H10" s="16" t="s">
        <v>12</v>
      </c>
    </row>
    <row r="11" spans="1:11" x14ac:dyDescent="0.2">
      <c r="A11" s="14"/>
      <c r="B11" s="14"/>
      <c r="C11" s="19"/>
      <c r="D11" s="14"/>
      <c r="E11" s="14"/>
      <c r="F11" s="20"/>
      <c r="G11" s="20"/>
      <c r="H11" s="16" t="s">
        <v>12</v>
      </c>
    </row>
    <row r="12" spans="1:11" ht="15" x14ac:dyDescent="0.2">
      <c r="A12" s="14"/>
      <c r="B12" s="14"/>
      <c r="C12" s="15" t="s">
        <v>15</v>
      </c>
      <c r="D12" s="14"/>
      <c r="E12" s="14"/>
      <c r="F12" s="14"/>
      <c r="G12" s="14"/>
      <c r="H12" s="16" t="s">
        <v>12</v>
      </c>
      <c r="J12" s="96"/>
    </row>
    <row r="13" spans="1:11" x14ac:dyDescent="0.2">
      <c r="A13" s="14"/>
      <c r="B13" s="14"/>
      <c r="C13" s="15" t="s">
        <v>11</v>
      </c>
      <c r="D13" s="14"/>
      <c r="E13" s="14" t="s">
        <v>12</v>
      </c>
      <c r="F13" s="17" t="s">
        <v>13</v>
      </c>
      <c r="G13" s="18">
        <v>0</v>
      </c>
      <c r="H13" s="16" t="s">
        <v>12</v>
      </c>
      <c r="J13" s="97"/>
    </row>
    <row r="14" spans="1:11" x14ac:dyDescent="0.2">
      <c r="A14" s="14"/>
      <c r="B14" s="14"/>
      <c r="C14" s="19"/>
      <c r="D14" s="14"/>
      <c r="E14" s="14"/>
      <c r="F14" s="20"/>
      <c r="G14" s="20"/>
      <c r="H14" s="16" t="s">
        <v>12</v>
      </c>
      <c r="J14" s="97"/>
    </row>
    <row r="15" spans="1:11" ht="25.5" x14ac:dyDescent="0.2">
      <c r="A15" s="14"/>
      <c r="B15" s="14"/>
      <c r="C15" s="15" t="s">
        <v>16</v>
      </c>
      <c r="D15" s="14"/>
      <c r="E15" s="14"/>
      <c r="F15" s="14"/>
      <c r="G15" s="14"/>
      <c r="H15" s="16" t="s">
        <v>12</v>
      </c>
      <c r="J15" s="97" t="s">
        <v>537</v>
      </c>
    </row>
    <row r="16" spans="1:11" x14ac:dyDescent="0.2">
      <c r="A16" s="14"/>
      <c r="B16" s="14"/>
      <c r="C16" s="15" t="s">
        <v>11</v>
      </c>
      <c r="D16" s="14"/>
      <c r="E16" s="14" t="s">
        <v>12</v>
      </c>
      <c r="F16" s="17" t="s">
        <v>13</v>
      </c>
      <c r="G16" s="18">
        <v>0</v>
      </c>
      <c r="H16" s="16" t="s">
        <v>12</v>
      </c>
    </row>
    <row r="17" spans="1:10" x14ac:dyDescent="0.2">
      <c r="A17" s="14"/>
      <c r="B17" s="14"/>
      <c r="C17" s="19"/>
      <c r="D17" s="14"/>
      <c r="E17" s="14"/>
      <c r="F17" s="20"/>
      <c r="G17" s="20"/>
      <c r="H17" s="16" t="s">
        <v>12</v>
      </c>
    </row>
    <row r="18" spans="1:10" x14ac:dyDescent="0.2">
      <c r="A18" s="14"/>
      <c r="B18" s="14"/>
      <c r="C18" s="15" t="s">
        <v>17</v>
      </c>
      <c r="D18" s="14"/>
      <c r="E18" s="14"/>
      <c r="F18" s="20"/>
      <c r="G18" s="20"/>
      <c r="H18" s="16" t="s">
        <v>12</v>
      </c>
    </row>
    <row r="19" spans="1:10" x14ac:dyDescent="0.2">
      <c r="A19" s="14"/>
      <c r="B19" s="14"/>
      <c r="C19" s="15" t="s">
        <v>11</v>
      </c>
      <c r="D19" s="14"/>
      <c r="E19" s="14" t="s">
        <v>12</v>
      </c>
      <c r="F19" s="17" t="s">
        <v>13</v>
      </c>
      <c r="G19" s="18">
        <v>0</v>
      </c>
      <c r="H19" s="16" t="s">
        <v>12</v>
      </c>
    </row>
    <row r="20" spans="1:10" x14ac:dyDescent="0.2">
      <c r="A20" s="14"/>
      <c r="B20" s="14"/>
      <c r="C20" s="19"/>
      <c r="D20" s="14"/>
      <c r="E20" s="14"/>
      <c r="F20" s="20"/>
      <c r="G20" s="20"/>
      <c r="H20" s="16" t="s">
        <v>12</v>
      </c>
    </row>
    <row r="21" spans="1:10" x14ac:dyDescent="0.2">
      <c r="A21" s="14"/>
      <c r="B21" s="14"/>
      <c r="C21" s="15" t="s">
        <v>18</v>
      </c>
      <c r="D21" s="14"/>
      <c r="E21" s="14"/>
      <c r="F21" s="20"/>
      <c r="G21" s="20"/>
      <c r="H21" s="16" t="s">
        <v>12</v>
      </c>
    </row>
    <row r="22" spans="1:10" ht="15" x14ac:dyDescent="0.2">
      <c r="A22" s="14"/>
      <c r="B22" s="14"/>
      <c r="C22" s="15" t="s">
        <v>11</v>
      </c>
      <c r="D22" s="14"/>
      <c r="E22" s="14" t="s">
        <v>12</v>
      </c>
      <c r="F22" s="17" t="s">
        <v>13</v>
      </c>
      <c r="G22" s="18">
        <v>0</v>
      </c>
      <c r="H22" s="16" t="s">
        <v>12</v>
      </c>
      <c r="J22" s="96"/>
    </row>
    <row r="23" spans="1:10" x14ac:dyDescent="0.2">
      <c r="A23" s="14"/>
      <c r="B23" s="14"/>
      <c r="C23" s="19"/>
      <c r="D23" s="14"/>
      <c r="E23" s="14"/>
      <c r="F23" s="20"/>
      <c r="G23" s="20"/>
      <c r="H23" s="16" t="s">
        <v>12</v>
      </c>
      <c r="J23" s="97"/>
    </row>
    <row r="24" spans="1:10" x14ac:dyDescent="0.2">
      <c r="A24" s="14"/>
      <c r="B24" s="14"/>
      <c r="C24" s="15" t="s">
        <v>19</v>
      </c>
      <c r="D24" s="14"/>
      <c r="E24" s="14"/>
      <c r="F24" s="21">
        <v>0</v>
      </c>
      <c r="G24" s="18">
        <v>0</v>
      </c>
      <c r="H24" s="16" t="s">
        <v>12</v>
      </c>
    </row>
    <row r="25" spans="1:10" x14ac:dyDescent="0.2">
      <c r="A25" s="14"/>
      <c r="B25" s="14"/>
      <c r="C25" s="19"/>
      <c r="D25" s="14"/>
      <c r="E25" s="14"/>
      <c r="F25" s="20"/>
      <c r="G25" s="20"/>
      <c r="H25" s="16" t="s">
        <v>12</v>
      </c>
    </row>
    <row r="26" spans="1:10" x14ac:dyDescent="0.2">
      <c r="A26" s="14"/>
      <c r="B26" s="14"/>
      <c r="C26" s="15" t="s">
        <v>20</v>
      </c>
      <c r="D26" s="14"/>
      <c r="E26" s="14"/>
      <c r="F26" s="20"/>
      <c r="G26" s="20"/>
      <c r="H26" s="16" t="s">
        <v>12</v>
      </c>
    </row>
    <row r="27" spans="1:10" x14ac:dyDescent="0.2">
      <c r="A27" s="14"/>
      <c r="B27" s="14"/>
      <c r="C27" s="15" t="s">
        <v>10</v>
      </c>
      <c r="D27" s="14"/>
      <c r="E27" s="14"/>
      <c r="F27" s="20"/>
      <c r="G27" s="20"/>
      <c r="H27" s="16" t="s">
        <v>12</v>
      </c>
      <c r="J27" s="97"/>
    </row>
    <row r="28" spans="1:10" ht="25.5" x14ac:dyDescent="0.2">
      <c r="A28" s="22">
        <v>1</v>
      </c>
      <c r="B28" s="23" t="s">
        <v>47</v>
      </c>
      <c r="C28" s="23" t="s">
        <v>48</v>
      </c>
      <c r="D28" s="23" t="s">
        <v>32</v>
      </c>
      <c r="E28" s="24">
        <v>300</v>
      </c>
      <c r="F28" s="25">
        <v>3001.6860000000001</v>
      </c>
      <c r="G28" s="26">
        <v>9.0620199999999998E-2</v>
      </c>
      <c r="H28" s="16">
        <v>7.4</v>
      </c>
      <c r="J28" s="97" t="s">
        <v>491</v>
      </c>
    </row>
    <row r="29" spans="1:10" x14ac:dyDescent="0.2">
      <c r="A29" s="22">
        <v>2</v>
      </c>
      <c r="B29" s="23" t="s">
        <v>108</v>
      </c>
      <c r="C29" s="23" t="s">
        <v>109</v>
      </c>
      <c r="D29" s="23" t="s">
        <v>32</v>
      </c>
      <c r="E29" s="24">
        <v>250</v>
      </c>
      <c r="F29" s="25">
        <v>2500.5225</v>
      </c>
      <c r="G29" s="26">
        <v>7.5490189999999999E-2</v>
      </c>
      <c r="H29" s="16">
        <v>7.5236000000000001</v>
      </c>
      <c r="J29" s="97"/>
    </row>
    <row r="30" spans="1:10" ht="25.5" x14ac:dyDescent="0.2">
      <c r="A30" s="22">
        <v>3</v>
      </c>
      <c r="B30" s="23" t="s">
        <v>21</v>
      </c>
      <c r="C30" s="23" t="s">
        <v>22</v>
      </c>
      <c r="D30" s="23" t="s">
        <v>23</v>
      </c>
      <c r="E30" s="24">
        <v>2500</v>
      </c>
      <c r="F30" s="25">
        <v>2485.3000000000002</v>
      </c>
      <c r="G30" s="26">
        <v>7.5030630000000001E-2</v>
      </c>
      <c r="H30" s="16">
        <v>7.53</v>
      </c>
    </row>
    <row r="31" spans="1:10" ht="25.5" x14ac:dyDescent="0.2">
      <c r="A31" s="22">
        <v>4</v>
      </c>
      <c r="B31" s="23" t="s">
        <v>110</v>
      </c>
      <c r="C31" s="23" t="s">
        <v>111</v>
      </c>
      <c r="D31" s="23" t="s">
        <v>32</v>
      </c>
      <c r="E31" s="24">
        <v>250</v>
      </c>
      <c r="F31" s="25">
        <v>2454.5725000000002</v>
      </c>
      <c r="G31" s="26">
        <v>7.4102970000000004E-2</v>
      </c>
      <c r="H31" s="16">
        <v>7.59</v>
      </c>
    </row>
    <row r="32" spans="1:10" x14ac:dyDescent="0.2">
      <c r="A32" s="22">
        <v>5</v>
      </c>
      <c r="B32" s="23" t="s">
        <v>112</v>
      </c>
      <c r="C32" s="23" t="s">
        <v>113</v>
      </c>
      <c r="D32" s="23" t="s">
        <v>23</v>
      </c>
      <c r="E32" s="24">
        <v>2000</v>
      </c>
      <c r="F32" s="25">
        <v>2005.17</v>
      </c>
      <c r="G32" s="26">
        <v>6.0535619999999998E-2</v>
      </c>
      <c r="H32" s="16">
        <v>7.4832999999999998</v>
      </c>
    </row>
    <row r="33" spans="1:8" ht="25.5" x14ac:dyDescent="0.2">
      <c r="A33" s="22">
        <v>6</v>
      </c>
      <c r="B33" s="23" t="s">
        <v>114</v>
      </c>
      <c r="C33" s="23" t="s">
        <v>115</v>
      </c>
      <c r="D33" s="23" t="s">
        <v>32</v>
      </c>
      <c r="E33" s="24">
        <v>200</v>
      </c>
      <c r="F33" s="25">
        <v>1994.48</v>
      </c>
      <c r="G33" s="26">
        <v>6.0212889999999998E-2</v>
      </c>
      <c r="H33" s="16">
        <v>7.72</v>
      </c>
    </row>
    <row r="34" spans="1:8" ht="25.5" x14ac:dyDescent="0.2">
      <c r="A34" s="22">
        <v>7</v>
      </c>
      <c r="B34" s="23" t="s">
        <v>116</v>
      </c>
      <c r="C34" s="23" t="s">
        <v>117</v>
      </c>
      <c r="D34" s="23" t="s">
        <v>32</v>
      </c>
      <c r="E34" s="24">
        <v>200</v>
      </c>
      <c r="F34" s="25">
        <v>1943.85</v>
      </c>
      <c r="G34" s="26">
        <v>5.8684380000000001E-2</v>
      </c>
      <c r="H34" s="16">
        <v>7.5978000000000003</v>
      </c>
    </row>
    <row r="35" spans="1:8" ht="25.5" x14ac:dyDescent="0.2">
      <c r="A35" s="22">
        <v>8</v>
      </c>
      <c r="B35" s="23" t="s">
        <v>33</v>
      </c>
      <c r="C35" s="23" t="s">
        <v>34</v>
      </c>
      <c r="D35" s="23" t="s">
        <v>23</v>
      </c>
      <c r="E35" s="24">
        <v>1500</v>
      </c>
      <c r="F35" s="25">
        <v>1504.2329999999999</v>
      </c>
      <c r="G35" s="26">
        <v>4.541245E-2</v>
      </c>
      <c r="H35" s="16">
        <v>7.5350000000000001</v>
      </c>
    </row>
    <row r="36" spans="1:8" ht="25.5" x14ac:dyDescent="0.2">
      <c r="A36" s="22">
        <v>9</v>
      </c>
      <c r="B36" s="23" t="s">
        <v>118</v>
      </c>
      <c r="C36" s="23" t="s">
        <v>119</v>
      </c>
      <c r="D36" s="23" t="s">
        <v>32</v>
      </c>
      <c r="E36" s="24">
        <v>150</v>
      </c>
      <c r="F36" s="25">
        <v>1493.7525000000001</v>
      </c>
      <c r="G36" s="26">
        <v>4.5096039999999997E-2</v>
      </c>
      <c r="H36" s="16">
        <v>7.6550000000000002</v>
      </c>
    </row>
    <row r="37" spans="1:8" ht="25.5" x14ac:dyDescent="0.2">
      <c r="A37" s="22">
        <v>10</v>
      </c>
      <c r="B37" s="23" t="s">
        <v>120</v>
      </c>
      <c r="C37" s="23" t="s">
        <v>121</v>
      </c>
      <c r="D37" s="23" t="s">
        <v>23</v>
      </c>
      <c r="E37" s="24">
        <v>1000</v>
      </c>
      <c r="F37" s="25">
        <v>999.36900000000003</v>
      </c>
      <c r="G37" s="26">
        <v>3.0170720000000002E-2</v>
      </c>
      <c r="H37" s="16">
        <v>7.3533999999999997</v>
      </c>
    </row>
    <row r="38" spans="1:8" ht="25.5" x14ac:dyDescent="0.2">
      <c r="A38" s="22">
        <v>11</v>
      </c>
      <c r="B38" s="23" t="s">
        <v>45</v>
      </c>
      <c r="C38" s="23" t="s">
        <v>46</v>
      </c>
      <c r="D38" s="23" t="s">
        <v>23</v>
      </c>
      <c r="E38" s="24">
        <v>500</v>
      </c>
      <c r="F38" s="25">
        <v>502.66199999999998</v>
      </c>
      <c r="G38" s="26">
        <v>1.517525E-2</v>
      </c>
      <c r="H38" s="16">
        <v>7.45</v>
      </c>
    </row>
    <row r="39" spans="1:8" ht="25.5" x14ac:dyDescent="0.2">
      <c r="A39" s="22">
        <v>12</v>
      </c>
      <c r="B39" s="23" t="s">
        <v>122</v>
      </c>
      <c r="C39" s="23" t="s">
        <v>123</v>
      </c>
      <c r="D39" s="23" t="s">
        <v>23</v>
      </c>
      <c r="E39" s="24">
        <v>500</v>
      </c>
      <c r="F39" s="25">
        <v>501.48750000000001</v>
      </c>
      <c r="G39" s="26">
        <v>1.513979E-2</v>
      </c>
      <c r="H39" s="16">
        <v>7.53</v>
      </c>
    </row>
    <row r="40" spans="1:8" x14ac:dyDescent="0.2">
      <c r="A40" s="22">
        <v>13</v>
      </c>
      <c r="B40" s="23" t="s">
        <v>53</v>
      </c>
      <c r="C40" s="23" t="s">
        <v>54</v>
      </c>
      <c r="D40" s="23" t="s">
        <v>23</v>
      </c>
      <c r="E40" s="24">
        <v>500</v>
      </c>
      <c r="F40" s="25">
        <v>501.3965</v>
      </c>
      <c r="G40" s="26">
        <v>1.5137039999999999E-2</v>
      </c>
      <c r="H40" s="16">
        <v>7.61</v>
      </c>
    </row>
    <row r="41" spans="1:8" ht="25.5" x14ac:dyDescent="0.2">
      <c r="A41" s="22">
        <v>14</v>
      </c>
      <c r="B41" s="23" t="s">
        <v>124</v>
      </c>
      <c r="C41" s="23" t="s">
        <v>125</v>
      </c>
      <c r="D41" s="23" t="s">
        <v>23</v>
      </c>
      <c r="E41" s="24">
        <v>500</v>
      </c>
      <c r="F41" s="25">
        <v>500.00099999999998</v>
      </c>
      <c r="G41" s="26">
        <v>1.509491E-2</v>
      </c>
      <c r="H41" s="16">
        <v>8.0587</v>
      </c>
    </row>
    <row r="42" spans="1:8" ht="25.5" x14ac:dyDescent="0.2">
      <c r="A42" s="22">
        <v>15</v>
      </c>
      <c r="B42" s="23" t="s">
        <v>126</v>
      </c>
      <c r="C42" s="23" t="s">
        <v>127</v>
      </c>
      <c r="D42" s="23" t="s">
        <v>23</v>
      </c>
      <c r="E42" s="24">
        <v>500</v>
      </c>
      <c r="F42" s="25">
        <v>499.85</v>
      </c>
      <c r="G42" s="26">
        <v>1.5090360000000001E-2</v>
      </c>
      <c r="H42" s="16">
        <v>7.4317000000000002</v>
      </c>
    </row>
    <row r="43" spans="1:8" ht="25.5" x14ac:dyDescent="0.2">
      <c r="A43" s="22">
        <v>16</v>
      </c>
      <c r="B43" s="23" t="s">
        <v>128</v>
      </c>
      <c r="C43" s="23" t="s">
        <v>129</v>
      </c>
      <c r="D43" s="23" t="s">
        <v>32</v>
      </c>
      <c r="E43" s="24">
        <v>50</v>
      </c>
      <c r="F43" s="25">
        <v>498.14449999999999</v>
      </c>
      <c r="G43" s="26">
        <v>1.5038869999999999E-2</v>
      </c>
      <c r="H43" s="16">
        <v>7.7350000000000003</v>
      </c>
    </row>
    <row r="44" spans="1:8" x14ac:dyDescent="0.2">
      <c r="A44" s="14"/>
      <c r="B44" s="14"/>
      <c r="C44" s="15" t="s">
        <v>11</v>
      </c>
      <c r="D44" s="14"/>
      <c r="E44" s="14" t="s">
        <v>12</v>
      </c>
      <c r="F44" s="21">
        <v>23386.476999999999</v>
      </c>
      <c r="G44" s="18">
        <v>0.70603231</v>
      </c>
      <c r="H44" s="16" t="s">
        <v>12</v>
      </c>
    </row>
    <row r="45" spans="1:8" x14ac:dyDescent="0.2">
      <c r="A45" s="14"/>
      <c r="B45" s="14"/>
      <c r="C45" s="19"/>
      <c r="D45" s="14"/>
      <c r="E45" s="14"/>
      <c r="F45" s="20"/>
      <c r="G45" s="20"/>
      <c r="H45" s="16" t="s">
        <v>12</v>
      </c>
    </row>
    <row r="46" spans="1:8" x14ac:dyDescent="0.2">
      <c r="A46" s="14"/>
      <c r="B46" s="14"/>
      <c r="C46" s="15" t="s">
        <v>65</v>
      </c>
      <c r="D46" s="14"/>
      <c r="E46" s="14"/>
      <c r="F46" s="14"/>
      <c r="G46" s="14"/>
      <c r="H46" s="16" t="s">
        <v>12</v>
      </c>
    </row>
    <row r="47" spans="1:8" x14ac:dyDescent="0.2">
      <c r="A47" s="14"/>
      <c r="B47" s="14"/>
      <c r="C47" s="15" t="s">
        <v>11</v>
      </c>
      <c r="D47" s="14"/>
      <c r="E47" s="14" t="s">
        <v>12</v>
      </c>
      <c r="F47" s="17" t="s">
        <v>13</v>
      </c>
      <c r="G47" s="18">
        <v>0</v>
      </c>
      <c r="H47" s="16" t="s">
        <v>12</v>
      </c>
    </row>
    <row r="48" spans="1:8" x14ac:dyDescent="0.2">
      <c r="A48" s="14"/>
      <c r="B48" s="14"/>
      <c r="C48" s="19"/>
      <c r="D48" s="14"/>
      <c r="E48" s="14"/>
      <c r="F48" s="20"/>
      <c r="G48" s="20"/>
      <c r="H48" s="16" t="s">
        <v>12</v>
      </c>
    </row>
    <row r="49" spans="1:8" x14ac:dyDescent="0.2">
      <c r="A49" s="14"/>
      <c r="B49" s="14"/>
      <c r="C49" s="15" t="s">
        <v>66</v>
      </c>
      <c r="D49" s="14"/>
      <c r="E49" s="14"/>
      <c r="F49" s="14"/>
      <c r="G49" s="14"/>
      <c r="H49" s="16" t="s">
        <v>12</v>
      </c>
    </row>
    <row r="50" spans="1:8" x14ac:dyDescent="0.2">
      <c r="A50" s="22">
        <v>1</v>
      </c>
      <c r="B50" s="23" t="s">
        <v>67</v>
      </c>
      <c r="C50" s="23" t="s">
        <v>68</v>
      </c>
      <c r="D50" s="23" t="s">
        <v>69</v>
      </c>
      <c r="E50" s="24">
        <v>4500000</v>
      </c>
      <c r="F50" s="25">
        <v>4564.8</v>
      </c>
      <c r="G50" s="26">
        <v>0.13781025</v>
      </c>
      <c r="H50" s="16">
        <v>7.0831999999999997</v>
      </c>
    </row>
    <row r="51" spans="1:8" x14ac:dyDescent="0.2">
      <c r="A51" s="22">
        <v>2</v>
      </c>
      <c r="B51" s="23" t="s">
        <v>70</v>
      </c>
      <c r="C51" s="23" t="s">
        <v>71</v>
      </c>
      <c r="D51" s="23" t="s">
        <v>69</v>
      </c>
      <c r="E51" s="24">
        <v>1500000</v>
      </c>
      <c r="F51" s="25">
        <v>1532.115</v>
      </c>
      <c r="G51" s="26">
        <v>4.6254200000000002E-2</v>
      </c>
      <c r="H51" s="16">
        <v>7.0101000000000004</v>
      </c>
    </row>
    <row r="52" spans="1:8" ht="25.5" x14ac:dyDescent="0.2">
      <c r="A52" s="22">
        <v>3</v>
      </c>
      <c r="B52" s="23" t="s">
        <v>74</v>
      </c>
      <c r="C52" s="23" t="s">
        <v>75</v>
      </c>
      <c r="D52" s="23" t="s">
        <v>69</v>
      </c>
      <c r="E52" s="24">
        <v>1300000</v>
      </c>
      <c r="F52" s="25">
        <v>1315.7664</v>
      </c>
      <c r="G52" s="26">
        <v>3.9722680000000003E-2</v>
      </c>
      <c r="H52" s="16">
        <v>7.0439999999999996</v>
      </c>
    </row>
    <row r="53" spans="1:8" ht="25.5" x14ac:dyDescent="0.2">
      <c r="A53" s="22">
        <v>4</v>
      </c>
      <c r="B53" s="23" t="s">
        <v>130</v>
      </c>
      <c r="C53" s="23" t="s">
        <v>131</v>
      </c>
      <c r="D53" s="23" t="s">
        <v>69</v>
      </c>
      <c r="E53" s="24">
        <v>500000</v>
      </c>
      <c r="F53" s="25">
        <v>510.45850000000002</v>
      </c>
      <c r="G53" s="26">
        <v>1.541062E-2</v>
      </c>
      <c r="H53" s="16">
        <v>7.1207000000000003</v>
      </c>
    </row>
    <row r="54" spans="1:8" x14ac:dyDescent="0.2">
      <c r="A54" s="14"/>
      <c r="B54" s="14"/>
      <c r="C54" s="15" t="s">
        <v>11</v>
      </c>
      <c r="D54" s="14"/>
      <c r="E54" s="14" t="s">
        <v>12</v>
      </c>
      <c r="F54" s="21">
        <v>7923.1399000000001</v>
      </c>
      <c r="G54" s="18">
        <v>0.23919774999999999</v>
      </c>
      <c r="H54" s="16" t="s">
        <v>12</v>
      </c>
    </row>
    <row r="55" spans="1:8" x14ac:dyDescent="0.2">
      <c r="A55" s="14"/>
      <c r="B55" s="14"/>
      <c r="C55" s="19"/>
      <c r="D55" s="14"/>
      <c r="E55" s="14"/>
      <c r="F55" s="20"/>
      <c r="G55" s="20"/>
      <c r="H55" s="16" t="s">
        <v>12</v>
      </c>
    </row>
    <row r="56" spans="1:8" x14ac:dyDescent="0.2">
      <c r="A56" s="14"/>
      <c r="B56" s="14"/>
      <c r="C56" s="15" t="s">
        <v>76</v>
      </c>
      <c r="D56" s="14"/>
      <c r="E56" s="14"/>
      <c r="F56" s="20"/>
      <c r="G56" s="20"/>
      <c r="H56" s="16" t="s">
        <v>12</v>
      </c>
    </row>
    <row r="57" spans="1:8" x14ac:dyDescent="0.2">
      <c r="A57" s="14"/>
      <c r="B57" s="14"/>
      <c r="C57" s="15" t="s">
        <v>11</v>
      </c>
      <c r="D57" s="14"/>
      <c r="E57" s="14" t="s">
        <v>12</v>
      </c>
      <c r="F57" s="17" t="s">
        <v>13</v>
      </c>
      <c r="G57" s="18">
        <v>0</v>
      </c>
      <c r="H57" s="16" t="s">
        <v>12</v>
      </c>
    </row>
    <row r="58" spans="1:8" x14ac:dyDescent="0.2">
      <c r="A58" s="14"/>
      <c r="B58" s="14"/>
      <c r="C58" s="19"/>
      <c r="D58" s="14"/>
      <c r="E58" s="14"/>
      <c r="F58" s="20"/>
      <c r="G58" s="20"/>
      <c r="H58" s="16" t="s">
        <v>12</v>
      </c>
    </row>
    <row r="59" spans="1:8" x14ac:dyDescent="0.2">
      <c r="A59" s="14"/>
      <c r="B59" s="14"/>
      <c r="C59" s="15" t="s">
        <v>77</v>
      </c>
      <c r="D59" s="14"/>
      <c r="E59" s="14"/>
      <c r="F59" s="21">
        <v>31309.616900000001</v>
      </c>
      <c r="G59" s="18">
        <v>0.94523005999999998</v>
      </c>
      <c r="H59" s="16" t="s">
        <v>12</v>
      </c>
    </row>
    <row r="60" spans="1:8" x14ac:dyDescent="0.2">
      <c r="A60" s="14"/>
      <c r="B60" s="14"/>
      <c r="C60" s="19"/>
      <c r="D60" s="14"/>
      <c r="E60" s="14"/>
      <c r="F60" s="20"/>
      <c r="G60" s="20"/>
      <c r="H60" s="16" t="s">
        <v>12</v>
      </c>
    </row>
    <row r="61" spans="1:8" x14ac:dyDescent="0.2">
      <c r="A61" s="14"/>
      <c r="B61" s="14"/>
      <c r="C61" s="15" t="s">
        <v>78</v>
      </c>
      <c r="D61" s="14"/>
      <c r="E61" s="14"/>
      <c r="F61" s="20"/>
      <c r="G61" s="20"/>
      <c r="H61" s="16" t="s">
        <v>12</v>
      </c>
    </row>
    <row r="62" spans="1:8" x14ac:dyDescent="0.2">
      <c r="A62" s="14"/>
      <c r="B62" s="14"/>
      <c r="C62" s="15" t="s">
        <v>79</v>
      </c>
      <c r="D62" s="14"/>
      <c r="E62" s="14"/>
      <c r="F62" s="20"/>
      <c r="G62" s="20"/>
      <c r="H62" s="16" t="s">
        <v>12</v>
      </c>
    </row>
    <row r="63" spans="1:8" x14ac:dyDescent="0.2">
      <c r="A63" s="22">
        <v>1</v>
      </c>
      <c r="B63" s="23" t="s">
        <v>132</v>
      </c>
      <c r="C63" s="23" t="s">
        <v>133</v>
      </c>
      <c r="D63" s="23" t="s">
        <v>134</v>
      </c>
      <c r="E63" s="24">
        <v>60</v>
      </c>
      <c r="F63" s="25">
        <v>299.54579999999999</v>
      </c>
      <c r="G63" s="26">
        <v>9.0432199999999994E-3</v>
      </c>
      <c r="H63" s="16">
        <v>6.9184000000000001</v>
      </c>
    </row>
    <row r="64" spans="1:8" x14ac:dyDescent="0.2">
      <c r="A64" s="14"/>
      <c r="B64" s="14"/>
      <c r="C64" s="15" t="s">
        <v>11</v>
      </c>
      <c r="D64" s="14"/>
      <c r="E64" s="14" t="s">
        <v>12</v>
      </c>
      <c r="F64" s="21">
        <v>299.54579999999999</v>
      </c>
      <c r="G64" s="18">
        <v>9.0432199999999994E-3</v>
      </c>
      <c r="H64" s="16" t="s">
        <v>12</v>
      </c>
    </row>
    <row r="65" spans="1:8" x14ac:dyDescent="0.2">
      <c r="A65" s="14"/>
      <c r="B65" s="14"/>
      <c r="C65" s="19"/>
      <c r="D65" s="14"/>
      <c r="E65" s="14"/>
      <c r="F65" s="20"/>
      <c r="G65" s="20"/>
      <c r="H65" s="16" t="s">
        <v>12</v>
      </c>
    </row>
    <row r="66" spans="1:8" x14ac:dyDescent="0.2">
      <c r="A66" s="14"/>
      <c r="B66" s="14"/>
      <c r="C66" s="15" t="s">
        <v>80</v>
      </c>
      <c r="D66" s="14"/>
      <c r="E66" s="14"/>
      <c r="F66" s="20"/>
      <c r="G66" s="20"/>
      <c r="H66" s="16" t="s">
        <v>12</v>
      </c>
    </row>
    <row r="67" spans="1:8" x14ac:dyDescent="0.2">
      <c r="A67" s="14"/>
      <c r="B67" s="14"/>
      <c r="C67" s="15" t="s">
        <v>11</v>
      </c>
      <c r="D67" s="14"/>
      <c r="E67" s="14" t="s">
        <v>12</v>
      </c>
      <c r="F67" s="17" t="s">
        <v>13</v>
      </c>
      <c r="G67" s="18">
        <v>0</v>
      </c>
      <c r="H67" s="16" t="s">
        <v>12</v>
      </c>
    </row>
    <row r="68" spans="1:8" x14ac:dyDescent="0.2">
      <c r="A68" s="14"/>
      <c r="B68" s="14"/>
      <c r="C68" s="19"/>
      <c r="D68" s="14"/>
      <c r="E68" s="14"/>
      <c r="F68" s="20"/>
      <c r="G68" s="20"/>
      <c r="H68" s="16" t="s">
        <v>12</v>
      </c>
    </row>
    <row r="69" spans="1:8" x14ac:dyDescent="0.2">
      <c r="A69" s="14"/>
      <c r="B69" s="14"/>
      <c r="C69" s="15" t="s">
        <v>81</v>
      </c>
      <c r="D69" s="14"/>
      <c r="E69" s="14"/>
      <c r="F69" s="20"/>
      <c r="G69" s="20"/>
      <c r="H69" s="16" t="s">
        <v>12</v>
      </c>
    </row>
    <row r="70" spans="1:8" x14ac:dyDescent="0.2">
      <c r="A70" s="14"/>
      <c r="B70" s="14"/>
      <c r="C70" s="15" t="s">
        <v>11</v>
      </c>
      <c r="D70" s="14"/>
      <c r="E70" s="14" t="s">
        <v>12</v>
      </c>
      <c r="F70" s="17" t="s">
        <v>13</v>
      </c>
      <c r="G70" s="18">
        <v>0</v>
      </c>
      <c r="H70" s="16" t="s">
        <v>12</v>
      </c>
    </row>
    <row r="71" spans="1:8" x14ac:dyDescent="0.2">
      <c r="A71" s="14"/>
      <c r="B71" s="14"/>
      <c r="C71" s="19"/>
      <c r="D71" s="14"/>
      <c r="E71" s="14"/>
      <c r="F71" s="20"/>
      <c r="G71" s="20"/>
      <c r="H71" s="16" t="s">
        <v>12</v>
      </c>
    </row>
    <row r="72" spans="1:8" x14ac:dyDescent="0.2">
      <c r="A72" s="14"/>
      <c r="B72" s="14"/>
      <c r="C72" s="15" t="s">
        <v>82</v>
      </c>
      <c r="D72" s="14"/>
      <c r="E72" s="14"/>
      <c r="F72" s="20"/>
      <c r="G72" s="20"/>
      <c r="H72" s="16" t="s">
        <v>12</v>
      </c>
    </row>
    <row r="73" spans="1:8" x14ac:dyDescent="0.2">
      <c r="A73" s="22">
        <v>1</v>
      </c>
      <c r="B73" s="23"/>
      <c r="C73" s="23" t="s">
        <v>83</v>
      </c>
      <c r="D73" s="23"/>
      <c r="E73" s="27"/>
      <c r="F73" s="25">
        <v>305.45095000100002</v>
      </c>
      <c r="G73" s="26">
        <v>9.2214900000000006E-3</v>
      </c>
      <c r="H73" s="16">
        <v>6.39</v>
      </c>
    </row>
    <row r="74" spans="1:8" x14ac:dyDescent="0.2">
      <c r="A74" s="14"/>
      <c r="B74" s="14"/>
      <c r="C74" s="15" t="s">
        <v>11</v>
      </c>
      <c r="D74" s="14"/>
      <c r="E74" s="14" t="s">
        <v>12</v>
      </c>
      <c r="F74" s="21">
        <v>305.45095000100002</v>
      </c>
      <c r="G74" s="18">
        <v>9.2214900000000006E-3</v>
      </c>
      <c r="H74" s="16" t="s">
        <v>12</v>
      </c>
    </row>
    <row r="75" spans="1:8" x14ac:dyDescent="0.2">
      <c r="A75" s="14"/>
      <c r="B75" s="14"/>
      <c r="C75" s="19"/>
      <c r="D75" s="14"/>
      <c r="E75" s="14"/>
      <c r="F75" s="20"/>
      <c r="G75" s="20"/>
      <c r="H75" s="16" t="s">
        <v>12</v>
      </c>
    </row>
    <row r="76" spans="1:8" x14ac:dyDescent="0.2">
      <c r="A76" s="14"/>
      <c r="B76" s="14"/>
      <c r="C76" s="15" t="s">
        <v>84</v>
      </c>
      <c r="D76" s="14"/>
      <c r="E76" s="14"/>
      <c r="F76" s="21">
        <v>604.99675000100001</v>
      </c>
      <c r="G76" s="18">
        <v>1.826471E-2</v>
      </c>
      <c r="H76" s="16" t="s">
        <v>12</v>
      </c>
    </row>
    <row r="77" spans="1:8" x14ac:dyDescent="0.2">
      <c r="A77" s="14"/>
      <c r="B77" s="14"/>
      <c r="C77" s="20"/>
      <c r="D77" s="14"/>
      <c r="E77" s="14"/>
      <c r="F77" s="14"/>
      <c r="G77" s="14"/>
      <c r="H77" s="16" t="s">
        <v>12</v>
      </c>
    </row>
    <row r="78" spans="1:8" x14ac:dyDescent="0.2">
      <c r="A78" s="14"/>
      <c r="B78" s="14"/>
      <c r="C78" s="15" t="s">
        <v>85</v>
      </c>
      <c r="D78" s="14"/>
      <c r="E78" s="14"/>
      <c r="F78" s="14"/>
      <c r="G78" s="14"/>
      <c r="H78" s="16" t="s">
        <v>12</v>
      </c>
    </row>
    <row r="79" spans="1:8" x14ac:dyDescent="0.2">
      <c r="A79" s="14"/>
      <c r="B79" s="14"/>
      <c r="C79" s="15" t="s">
        <v>86</v>
      </c>
      <c r="D79" s="14"/>
      <c r="E79" s="14"/>
      <c r="F79" s="14"/>
      <c r="G79" s="14"/>
      <c r="H79" s="16" t="s">
        <v>12</v>
      </c>
    </row>
    <row r="80" spans="1:8" x14ac:dyDescent="0.2">
      <c r="A80" s="14"/>
      <c r="B80" s="14"/>
      <c r="C80" s="15" t="s">
        <v>11</v>
      </c>
      <c r="D80" s="14"/>
      <c r="E80" s="14" t="s">
        <v>12</v>
      </c>
      <c r="F80" s="21">
        <v>0</v>
      </c>
      <c r="G80" s="18">
        <v>0</v>
      </c>
      <c r="H80" s="16" t="s">
        <v>12</v>
      </c>
    </row>
    <row r="81" spans="1:18" x14ac:dyDescent="0.2">
      <c r="A81" s="14"/>
      <c r="B81" s="14"/>
      <c r="C81" s="19"/>
      <c r="D81" s="14"/>
      <c r="E81" s="14"/>
      <c r="F81" s="20"/>
      <c r="G81" s="20"/>
      <c r="H81" s="16" t="s">
        <v>12</v>
      </c>
    </row>
    <row r="82" spans="1:18" x14ac:dyDescent="0.2">
      <c r="A82" s="14"/>
      <c r="B82" s="14"/>
      <c r="C82" s="15" t="s">
        <v>487</v>
      </c>
      <c r="D82" s="14"/>
      <c r="E82" s="14"/>
      <c r="F82" s="20"/>
      <c r="G82" s="20"/>
      <c r="H82" s="25"/>
      <c r="L82" s="28"/>
      <c r="M82" s="28"/>
      <c r="N82" s="28"/>
      <c r="O82" s="28"/>
      <c r="P82" s="29"/>
      <c r="Q82" s="29"/>
      <c r="R82" s="29"/>
    </row>
    <row r="83" spans="1:18" ht="25.5" x14ac:dyDescent="0.2">
      <c r="A83" s="22">
        <v>1</v>
      </c>
      <c r="B83" s="23" t="s">
        <v>87</v>
      </c>
      <c r="C83" s="23" t="s">
        <v>88</v>
      </c>
      <c r="D83" s="23"/>
      <c r="E83" s="30">
        <v>1138.2429999999999</v>
      </c>
      <c r="F83" s="25">
        <v>117.589088805</v>
      </c>
      <c r="G83" s="26">
        <v>3.5499899999999998E-3</v>
      </c>
      <c r="H83" s="16"/>
    </row>
    <row r="84" spans="1:18" x14ac:dyDescent="0.2">
      <c r="A84" s="14"/>
      <c r="B84" s="14"/>
      <c r="C84" s="15" t="s">
        <v>11</v>
      </c>
      <c r="D84" s="14"/>
      <c r="E84" s="14" t="s">
        <v>12</v>
      </c>
      <c r="F84" s="21">
        <v>117.589088805</v>
      </c>
      <c r="G84" s="18">
        <v>3.5499899999999998E-3</v>
      </c>
      <c r="H84" s="16" t="s">
        <v>12</v>
      </c>
    </row>
    <row r="85" spans="1:18" x14ac:dyDescent="0.2">
      <c r="A85" s="14"/>
      <c r="B85" s="14"/>
      <c r="C85" s="19"/>
      <c r="D85" s="14"/>
      <c r="E85" s="14"/>
      <c r="F85" s="20"/>
      <c r="G85" s="20"/>
      <c r="H85" s="16" t="s">
        <v>12</v>
      </c>
    </row>
    <row r="86" spans="1:18" x14ac:dyDescent="0.2">
      <c r="A86" s="14"/>
      <c r="B86" s="14"/>
      <c r="C86" s="15" t="s">
        <v>89</v>
      </c>
      <c r="D86" s="14"/>
      <c r="E86" s="14"/>
      <c r="F86" s="14"/>
      <c r="G86" s="14"/>
      <c r="H86" s="16" t="s">
        <v>12</v>
      </c>
    </row>
    <row r="87" spans="1:18" x14ac:dyDescent="0.2">
      <c r="A87" s="14"/>
      <c r="B87" s="14"/>
      <c r="C87" s="15" t="s">
        <v>90</v>
      </c>
      <c r="D87" s="14"/>
      <c r="E87" s="14"/>
      <c r="F87" s="14"/>
      <c r="G87" s="14"/>
      <c r="H87" s="16" t="s">
        <v>12</v>
      </c>
    </row>
    <row r="88" spans="1:18" x14ac:dyDescent="0.2">
      <c r="A88" s="14"/>
      <c r="B88" s="14"/>
      <c r="C88" s="15" t="s">
        <v>11</v>
      </c>
      <c r="D88" s="14"/>
      <c r="E88" s="14" t="s">
        <v>12</v>
      </c>
      <c r="F88" s="17" t="s">
        <v>13</v>
      </c>
      <c r="G88" s="18">
        <v>0</v>
      </c>
      <c r="H88" s="16" t="s">
        <v>12</v>
      </c>
    </row>
    <row r="89" spans="1:18" x14ac:dyDescent="0.2">
      <c r="A89" s="14"/>
      <c r="B89" s="14"/>
      <c r="C89" s="19"/>
      <c r="D89" s="14"/>
      <c r="E89" s="14"/>
      <c r="F89" s="20"/>
      <c r="G89" s="20"/>
      <c r="H89" s="16" t="s">
        <v>12</v>
      </c>
    </row>
    <row r="90" spans="1:18" x14ac:dyDescent="0.2">
      <c r="A90" s="14"/>
      <c r="B90" s="14"/>
      <c r="C90" s="15" t="s">
        <v>91</v>
      </c>
      <c r="D90" s="14"/>
      <c r="E90" s="14"/>
      <c r="F90" s="20"/>
      <c r="G90" s="20"/>
      <c r="H90" s="16" t="s">
        <v>12</v>
      </c>
    </row>
    <row r="91" spans="1:18" x14ac:dyDescent="0.2">
      <c r="A91" s="14"/>
      <c r="B91" s="14"/>
      <c r="C91" s="15" t="s">
        <v>11</v>
      </c>
      <c r="D91" s="14"/>
      <c r="E91" s="14" t="s">
        <v>12</v>
      </c>
      <c r="F91" s="17" t="s">
        <v>13</v>
      </c>
      <c r="G91" s="18">
        <v>0</v>
      </c>
      <c r="H91" s="16" t="s">
        <v>12</v>
      </c>
    </row>
    <row r="92" spans="1:18" x14ac:dyDescent="0.2">
      <c r="A92" s="14"/>
      <c r="B92" s="14"/>
      <c r="C92" s="19"/>
      <c r="D92" s="14"/>
      <c r="E92" s="14"/>
      <c r="F92" s="20"/>
      <c r="G92" s="20"/>
      <c r="H92" s="16" t="s">
        <v>12</v>
      </c>
    </row>
    <row r="93" spans="1:18" x14ac:dyDescent="0.2">
      <c r="A93" s="27"/>
      <c r="B93" s="23"/>
      <c r="C93" s="23" t="s">
        <v>92</v>
      </c>
      <c r="D93" s="23"/>
      <c r="E93" s="27"/>
      <c r="F93" s="25">
        <f>1091.60305654-0.000264776000976563</f>
        <v>1091.602791763999</v>
      </c>
      <c r="G93" s="26">
        <v>3.2955239999999997E-2</v>
      </c>
      <c r="H93" s="16" t="s">
        <v>12</v>
      </c>
    </row>
    <row r="94" spans="1:18" x14ac:dyDescent="0.2">
      <c r="A94" s="19"/>
      <c r="B94" s="19"/>
      <c r="C94" s="15" t="s">
        <v>93</v>
      </c>
      <c r="D94" s="20"/>
      <c r="E94" s="20"/>
      <c r="F94" s="21">
        <f>33123.805795346-0.000264776000976563</f>
        <v>33123.805530570004</v>
      </c>
      <c r="G94" s="31">
        <v>1</v>
      </c>
      <c r="H94" s="16" t="s">
        <v>12</v>
      </c>
    </row>
    <row r="95" spans="1:18" x14ac:dyDescent="0.2">
      <c r="A95" s="32"/>
      <c r="B95" s="32"/>
      <c r="C95" s="32"/>
      <c r="D95" s="33"/>
      <c r="E95" s="33"/>
      <c r="F95" s="33"/>
      <c r="G95" s="33"/>
    </row>
    <row r="96" spans="1:18" x14ac:dyDescent="0.2">
      <c r="A96" s="34"/>
      <c r="B96" s="113" t="s">
        <v>492</v>
      </c>
      <c r="C96" s="113"/>
      <c r="D96" s="113"/>
      <c r="E96" s="113"/>
      <c r="F96" s="113"/>
      <c r="G96" s="113"/>
      <c r="H96" s="113"/>
    </row>
    <row r="97" spans="1:8" x14ac:dyDescent="0.2">
      <c r="A97" s="34"/>
      <c r="B97" s="113" t="s">
        <v>493</v>
      </c>
      <c r="C97" s="113"/>
      <c r="D97" s="113"/>
      <c r="E97" s="113"/>
      <c r="F97" s="113"/>
      <c r="G97" s="113"/>
      <c r="H97" s="113"/>
    </row>
    <row r="98" spans="1:8" x14ac:dyDescent="0.2">
      <c r="A98" s="34"/>
      <c r="B98" s="113" t="s">
        <v>494</v>
      </c>
      <c r="C98" s="113"/>
      <c r="D98" s="113"/>
      <c r="E98" s="113"/>
      <c r="F98" s="113"/>
      <c r="G98" s="113"/>
      <c r="H98" s="113"/>
    </row>
    <row r="99" spans="1:8" x14ac:dyDescent="0.2">
      <c r="A99" s="34"/>
      <c r="B99" s="34"/>
      <c r="C99" s="34"/>
      <c r="D99" s="36"/>
      <c r="E99" s="36"/>
      <c r="F99" s="36"/>
      <c r="G99" s="36"/>
    </row>
    <row r="100" spans="1:8" x14ac:dyDescent="0.2">
      <c r="A100" s="34"/>
      <c r="B100" s="110" t="s">
        <v>94</v>
      </c>
      <c r="C100" s="111"/>
      <c r="D100" s="112"/>
      <c r="E100" s="37"/>
      <c r="F100" s="36"/>
      <c r="G100" s="36"/>
    </row>
    <row r="101" spans="1:8" x14ac:dyDescent="0.2">
      <c r="A101" s="34"/>
      <c r="B101" s="107" t="s">
        <v>95</v>
      </c>
      <c r="C101" s="108"/>
      <c r="D101" s="15" t="s">
        <v>96</v>
      </c>
      <c r="E101" s="37"/>
      <c r="F101" s="36"/>
      <c r="G101" s="36"/>
    </row>
    <row r="102" spans="1:8" x14ac:dyDescent="0.2">
      <c r="A102" s="34"/>
      <c r="B102" s="107" t="s">
        <v>97</v>
      </c>
      <c r="C102" s="108"/>
      <c r="D102" s="15" t="s">
        <v>96</v>
      </c>
      <c r="E102" s="37"/>
      <c r="F102" s="36"/>
      <c r="G102" s="36"/>
    </row>
    <row r="103" spans="1:8" x14ac:dyDescent="0.2">
      <c r="A103" s="34"/>
      <c r="B103" s="107" t="s">
        <v>98</v>
      </c>
      <c r="C103" s="108"/>
      <c r="D103" s="20" t="s">
        <v>12</v>
      </c>
      <c r="E103" s="37"/>
      <c r="F103" s="36"/>
      <c r="G103" s="36"/>
    </row>
    <row r="104" spans="1:8" x14ac:dyDescent="0.2">
      <c r="A104" s="38"/>
      <c r="B104" s="39" t="s">
        <v>12</v>
      </c>
      <c r="C104" s="39" t="s">
        <v>495</v>
      </c>
      <c r="D104" s="39" t="s">
        <v>99</v>
      </c>
      <c r="E104" s="38"/>
      <c r="F104" s="38"/>
      <c r="G104" s="38"/>
      <c r="H104" s="40"/>
    </row>
    <row r="105" spans="1:8" x14ac:dyDescent="0.2">
      <c r="A105" s="38"/>
      <c r="B105" s="41" t="s">
        <v>100</v>
      </c>
      <c r="C105" s="42">
        <v>45473</v>
      </c>
      <c r="D105" s="42">
        <v>45504</v>
      </c>
      <c r="E105" s="38"/>
      <c r="F105" s="38"/>
      <c r="G105" s="38"/>
    </row>
    <row r="106" spans="1:8" ht="25.5" x14ac:dyDescent="0.2">
      <c r="A106" s="43"/>
      <c r="B106" s="44" t="s">
        <v>101</v>
      </c>
      <c r="C106" s="45">
        <v>40.048099999999998</v>
      </c>
      <c r="D106" s="45">
        <v>40.401000000000003</v>
      </c>
      <c r="E106" s="43"/>
      <c r="F106" s="46"/>
      <c r="G106" s="47"/>
    </row>
    <row r="107" spans="1:8" ht="25.5" x14ac:dyDescent="0.2">
      <c r="A107" s="43"/>
      <c r="B107" s="44" t="s">
        <v>135</v>
      </c>
      <c r="C107" s="45">
        <v>20.034800000000001</v>
      </c>
      <c r="D107" s="45">
        <v>20.211300000000001</v>
      </c>
      <c r="E107" s="43"/>
      <c r="F107" s="46"/>
      <c r="G107" s="47"/>
    </row>
    <row r="108" spans="1:8" ht="25.5" x14ac:dyDescent="0.2">
      <c r="A108" s="43"/>
      <c r="B108" s="44" t="s">
        <v>556</v>
      </c>
      <c r="C108" s="45">
        <v>11.538</v>
      </c>
      <c r="D108" s="45">
        <v>11.551399999999999</v>
      </c>
      <c r="E108" s="43"/>
      <c r="F108" s="46"/>
      <c r="G108" s="47"/>
    </row>
    <row r="109" spans="1:8" ht="25.5" x14ac:dyDescent="0.2">
      <c r="A109" s="43"/>
      <c r="B109" s="44" t="s">
        <v>102</v>
      </c>
      <c r="C109" s="45">
        <v>39.5426</v>
      </c>
      <c r="D109" s="45">
        <v>39.886400000000002</v>
      </c>
      <c r="E109" s="43"/>
      <c r="F109" s="46"/>
      <c r="G109" s="47"/>
    </row>
    <row r="110" spans="1:8" ht="25.5" x14ac:dyDescent="0.2">
      <c r="A110" s="43"/>
      <c r="B110" s="44" t="s">
        <v>136</v>
      </c>
      <c r="C110" s="45">
        <v>19.940200000000001</v>
      </c>
      <c r="D110" s="45">
        <v>20.113600000000002</v>
      </c>
      <c r="E110" s="43"/>
      <c r="F110" s="46"/>
      <c r="G110" s="47"/>
    </row>
    <row r="111" spans="1:8" ht="25.5" x14ac:dyDescent="0.2">
      <c r="A111" s="43"/>
      <c r="B111" s="44" t="s">
        <v>560</v>
      </c>
      <c r="C111" s="45">
        <v>11.590400000000001</v>
      </c>
      <c r="D111" s="45">
        <v>11.603899999999999</v>
      </c>
      <c r="E111" s="43"/>
      <c r="F111" s="46"/>
      <c r="G111" s="47"/>
    </row>
    <row r="112" spans="1:8" x14ac:dyDescent="0.2">
      <c r="A112" s="38"/>
      <c r="B112" s="38"/>
      <c r="C112" s="38"/>
      <c r="D112" s="38"/>
      <c r="E112" s="38"/>
      <c r="F112" s="38"/>
      <c r="G112" s="38"/>
    </row>
    <row r="113" spans="1:15" x14ac:dyDescent="0.2">
      <c r="A113" s="38"/>
      <c r="B113" s="107" t="s">
        <v>564</v>
      </c>
      <c r="C113" s="108"/>
      <c r="D113" s="15" t="s">
        <v>12</v>
      </c>
      <c r="E113" s="38"/>
      <c r="F113" s="38"/>
      <c r="G113" s="38"/>
    </row>
    <row r="114" spans="1:15" x14ac:dyDescent="0.2">
      <c r="A114" s="38"/>
      <c r="B114" s="48" t="s">
        <v>100</v>
      </c>
      <c r="C114" s="49" t="s">
        <v>103</v>
      </c>
      <c r="D114" s="49" t="s">
        <v>104</v>
      </c>
      <c r="E114" s="38"/>
      <c r="F114" s="38"/>
      <c r="G114" s="38"/>
    </row>
    <row r="115" spans="1:15" ht="29.1" customHeight="1" x14ac:dyDescent="0.2">
      <c r="A115" s="43"/>
      <c r="B115" s="44" t="s">
        <v>556</v>
      </c>
      <c r="C115" s="50">
        <v>8.7900000000000006E-2</v>
      </c>
      <c r="D115" s="51" t="s">
        <v>591</v>
      </c>
      <c r="E115" s="43"/>
      <c r="F115" s="46"/>
      <c r="G115" s="47"/>
    </row>
    <row r="116" spans="1:15" ht="29.1" customHeight="1" x14ac:dyDescent="0.2">
      <c r="A116" s="43"/>
      <c r="B116" s="44" t="s">
        <v>560</v>
      </c>
      <c r="C116" s="50">
        <v>8.6999999999999994E-2</v>
      </c>
      <c r="D116" s="50">
        <v>8.6999999999999994E-2</v>
      </c>
      <c r="E116" s="43"/>
      <c r="F116" s="46"/>
      <c r="G116" s="47"/>
    </row>
    <row r="117" spans="1:15" x14ac:dyDescent="0.2">
      <c r="A117" s="38"/>
      <c r="B117" s="60"/>
      <c r="C117" s="60"/>
      <c r="D117" s="61"/>
      <c r="E117" s="38"/>
      <c r="F117" s="35"/>
      <c r="G117" s="62"/>
    </row>
    <row r="118" spans="1:15" s="54" customFormat="1" x14ac:dyDescent="0.2">
      <c r="A118" s="62"/>
      <c r="B118" s="107" t="s">
        <v>505</v>
      </c>
      <c r="C118" s="108"/>
      <c r="D118" s="15" t="s">
        <v>96</v>
      </c>
      <c r="E118" s="62"/>
      <c r="F118" s="35"/>
      <c r="G118" s="62"/>
      <c r="I118"/>
      <c r="J118" s="98"/>
      <c r="K118" s="28"/>
      <c r="L118" s="28"/>
      <c r="M118" s="28"/>
      <c r="N118" s="28"/>
      <c r="O118" s="63"/>
    </row>
    <row r="119" spans="1:15" x14ac:dyDescent="0.2">
      <c r="A119" s="38"/>
      <c r="B119" s="107" t="s">
        <v>506</v>
      </c>
      <c r="C119" s="108"/>
      <c r="D119" s="15" t="s">
        <v>96</v>
      </c>
      <c r="E119" s="52"/>
      <c r="F119" s="38"/>
      <c r="G119" s="38"/>
      <c r="J119" s="98"/>
    </row>
    <row r="120" spans="1:15" x14ac:dyDescent="0.2">
      <c r="A120" s="38"/>
      <c r="B120" s="107" t="s">
        <v>507</v>
      </c>
      <c r="C120" s="108"/>
      <c r="D120" s="15" t="s">
        <v>96</v>
      </c>
      <c r="E120" s="52"/>
      <c r="F120" s="38"/>
      <c r="G120" s="38"/>
      <c r="J120" s="98"/>
    </row>
    <row r="121" spans="1:15" x14ac:dyDescent="0.2">
      <c r="A121" s="38"/>
      <c r="B121" s="107" t="s">
        <v>508</v>
      </c>
      <c r="C121" s="108"/>
      <c r="D121" s="15" t="s">
        <v>96</v>
      </c>
      <c r="E121" s="52"/>
      <c r="F121" s="38"/>
      <c r="G121" s="38"/>
      <c r="J121" s="98"/>
    </row>
    <row r="122" spans="1:15" x14ac:dyDescent="0.2">
      <c r="A122" s="53"/>
      <c r="B122" s="53"/>
      <c r="C122" s="53"/>
      <c r="D122" s="53"/>
      <c r="E122" s="53"/>
      <c r="F122" s="53"/>
      <c r="G122" s="53"/>
      <c r="J122" s="98"/>
    </row>
    <row r="123" spans="1:15" s="54" customFormat="1" x14ac:dyDescent="0.2">
      <c r="B123" s="103" t="s">
        <v>497</v>
      </c>
      <c r="C123" s="104"/>
      <c r="D123" s="105"/>
      <c r="I123"/>
      <c r="J123" s="98"/>
      <c r="K123" s="28"/>
      <c r="L123" s="28"/>
      <c r="M123" s="28"/>
      <c r="N123" s="28"/>
      <c r="O123" s="63"/>
    </row>
    <row r="124" spans="1:15" s="54" customFormat="1" ht="38.25" x14ac:dyDescent="0.2">
      <c r="B124" s="106" t="s">
        <v>498</v>
      </c>
      <c r="C124" s="106"/>
      <c r="D124" s="55" t="s">
        <v>107</v>
      </c>
      <c r="I124"/>
      <c r="J124" s="98"/>
      <c r="K124" s="28"/>
      <c r="L124" s="28"/>
      <c r="M124" s="28"/>
      <c r="N124" s="28"/>
      <c r="O124" s="63"/>
    </row>
    <row r="125" spans="1:15" s="54" customFormat="1" x14ac:dyDescent="0.2">
      <c r="B125" s="99" t="s">
        <v>499</v>
      </c>
      <c r="C125" s="99"/>
      <c r="D125" s="56"/>
      <c r="I125"/>
      <c r="J125" s="94"/>
      <c r="K125" s="28"/>
      <c r="L125" s="28"/>
      <c r="M125" s="28"/>
      <c r="N125" s="28"/>
      <c r="O125" s="63"/>
    </row>
    <row r="126" spans="1:15" s="54" customFormat="1" x14ac:dyDescent="0.2">
      <c r="B126" s="99"/>
      <c r="C126" s="99"/>
      <c r="D126" s="57"/>
      <c r="I126"/>
      <c r="J126" s="94"/>
      <c r="K126" s="28"/>
      <c r="L126" s="28"/>
      <c r="M126" s="28"/>
      <c r="N126" s="28"/>
      <c r="O126" s="63"/>
    </row>
    <row r="127" spans="1:15" s="54" customFormat="1" x14ac:dyDescent="0.2">
      <c r="B127" s="99" t="s">
        <v>500</v>
      </c>
      <c r="C127" s="99"/>
      <c r="D127" s="58">
        <v>7.415401475136397</v>
      </c>
      <c r="I127"/>
      <c r="J127" s="94"/>
      <c r="K127" s="28"/>
      <c r="L127" s="28"/>
      <c r="M127" s="28"/>
      <c r="N127" s="28"/>
      <c r="O127" s="63"/>
    </row>
    <row r="128" spans="1:15" s="54" customFormat="1" x14ac:dyDescent="0.2">
      <c r="B128" s="99"/>
      <c r="C128" s="99"/>
      <c r="D128" s="57"/>
      <c r="I128"/>
      <c r="J128" s="98"/>
      <c r="K128" s="28"/>
      <c r="L128" s="28"/>
      <c r="M128" s="28"/>
      <c r="N128" s="28"/>
      <c r="O128" s="63"/>
    </row>
    <row r="129" spans="2:18" s="54" customFormat="1" x14ac:dyDescent="0.2">
      <c r="B129" s="99" t="s">
        <v>501</v>
      </c>
      <c r="C129" s="99"/>
      <c r="D129" s="58">
        <v>3.5300360833601832</v>
      </c>
      <c r="I129"/>
      <c r="J129" s="98"/>
      <c r="K129" s="28"/>
      <c r="L129" s="28"/>
      <c r="M129" s="28"/>
      <c r="N129" s="28"/>
      <c r="O129" s="63"/>
    </row>
    <row r="130" spans="2:18" s="54" customFormat="1" x14ac:dyDescent="0.2">
      <c r="B130" s="99" t="s">
        <v>502</v>
      </c>
      <c r="C130" s="99"/>
      <c r="D130" s="58">
        <v>4.4240520427904633</v>
      </c>
      <c r="I130"/>
      <c r="J130" s="94"/>
      <c r="K130" s="28"/>
      <c r="L130" s="28"/>
      <c r="M130" s="28"/>
      <c r="N130" s="28"/>
      <c r="O130" s="63"/>
    </row>
    <row r="131" spans="2:18" s="54" customFormat="1" x14ac:dyDescent="0.2">
      <c r="B131" s="99"/>
      <c r="C131" s="99"/>
      <c r="D131" s="57"/>
      <c r="I131"/>
      <c r="J131" s="94"/>
      <c r="K131" s="28"/>
      <c r="L131" s="28"/>
      <c r="M131" s="28"/>
      <c r="N131" s="28"/>
      <c r="O131" s="63"/>
      <c r="R131"/>
    </row>
    <row r="132" spans="2:18" s="54" customFormat="1" x14ac:dyDescent="0.2">
      <c r="B132" s="99" t="s">
        <v>503</v>
      </c>
      <c r="C132" s="99"/>
      <c r="D132" s="59" t="s">
        <v>533</v>
      </c>
      <c r="I132"/>
      <c r="J132" s="94"/>
      <c r="K132" s="28"/>
      <c r="L132" s="28"/>
      <c r="M132" s="28"/>
      <c r="N132" s="28"/>
      <c r="O132" s="63"/>
      <c r="R132"/>
    </row>
    <row r="133" spans="2:18" s="54" customFormat="1" x14ac:dyDescent="0.2">
      <c r="B133" s="100" t="s">
        <v>504</v>
      </c>
      <c r="C133" s="102"/>
      <c r="D133" s="101"/>
      <c r="I133"/>
      <c r="J133" s="94"/>
      <c r="K133" s="28"/>
      <c r="L133" s="28"/>
      <c r="M133" s="28"/>
      <c r="N133" s="28"/>
      <c r="O133" s="63"/>
      <c r="R133"/>
    </row>
  </sheetData>
  <mergeCells count="26">
    <mergeCell ref="B102:C102"/>
    <mergeCell ref="B103:C103"/>
    <mergeCell ref="B113:C113"/>
    <mergeCell ref="B119:C119"/>
    <mergeCell ref="A1:H1"/>
    <mergeCell ref="A2:H2"/>
    <mergeCell ref="A3:H3"/>
    <mergeCell ref="B100:D100"/>
    <mergeCell ref="B101:C101"/>
    <mergeCell ref="B96:H96"/>
    <mergeCell ref="B97:H97"/>
    <mergeCell ref="B98:H98"/>
    <mergeCell ref="B118:C118"/>
    <mergeCell ref="B131:C131"/>
    <mergeCell ref="B132:C132"/>
    <mergeCell ref="B133:D133"/>
    <mergeCell ref="B125:C125"/>
    <mergeCell ref="B126:C126"/>
    <mergeCell ref="B127:C127"/>
    <mergeCell ref="B128:C128"/>
    <mergeCell ref="B129:C129"/>
    <mergeCell ref="B120:C120"/>
    <mergeCell ref="B121:C121"/>
    <mergeCell ref="B124:C124"/>
    <mergeCell ref="B123:D123"/>
    <mergeCell ref="B130:C130"/>
  </mergeCells>
  <hyperlinks>
    <hyperlink ref="I1" location="Index!B3" display="Index" xr:uid="{CC041296-1BAC-4983-BF0C-2AEFFB09EE14}"/>
  </hyperlinks>
  <pageMargins left="5.000000074505806E-2" right="5.000000074505806E-2" top="0.30000001192092896" bottom="0.20000000298023224" header="0" footer="0"/>
  <pageSetup paperSize="9" orientation="landscape" horizontalDpi="0" verticalDpi="0"/>
  <headerFooter alignWithMargins="0"/>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DF8E46-4F4E-4CF7-A11F-AE0E6BC6EAD4}">
  <sheetPr>
    <outlinePr summaryBelow="0" summaryRight="0"/>
  </sheetPr>
  <dimension ref="A1:R132"/>
  <sheetViews>
    <sheetView showGridLines="0" workbookViewId="0">
      <selection sqref="A1:H1"/>
    </sheetView>
  </sheetViews>
  <sheetFormatPr defaultRowHeight="12.75" x14ac:dyDescent="0.2"/>
  <cols>
    <col min="1" max="1" width="5.85546875" bestFit="1" customWidth="1"/>
    <col min="2" max="2" width="17.28515625" customWidth="1"/>
    <col min="3" max="3" width="39.140625" bestFit="1" customWidth="1"/>
    <col min="4" max="4" width="10.7109375" bestFit="1" customWidth="1"/>
    <col min="5" max="5" width="8.7109375" bestFit="1" customWidth="1"/>
    <col min="6" max="6" width="13.28515625" customWidth="1"/>
    <col min="7" max="7" width="8.7109375" customWidth="1"/>
    <col min="8" max="8" width="7" customWidth="1"/>
    <col min="9" max="9" width="6" bestFit="1" customWidth="1"/>
    <col min="10" max="10" width="50.7109375" style="94" customWidth="1"/>
    <col min="11" max="11" width="6" bestFit="1" customWidth="1"/>
    <col min="12" max="256" width="7" customWidth="1"/>
  </cols>
  <sheetData>
    <row r="1" spans="1:11" ht="15" customHeight="1" x14ac:dyDescent="0.2">
      <c r="A1" s="109" t="s">
        <v>0</v>
      </c>
      <c r="B1" s="109"/>
      <c r="C1" s="109"/>
      <c r="D1" s="109"/>
      <c r="E1" s="109"/>
      <c r="F1" s="109"/>
      <c r="G1" s="109"/>
      <c r="H1" s="109"/>
      <c r="I1" s="10" t="s">
        <v>488</v>
      </c>
      <c r="K1" s="10"/>
    </row>
    <row r="2" spans="1:11" ht="15" x14ac:dyDescent="0.2">
      <c r="A2" s="109" t="s">
        <v>137</v>
      </c>
      <c r="B2" s="109"/>
      <c r="C2" s="109"/>
      <c r="D2" s="109"/>
      <c r="E2" s="109"/>
      <c r="F2" s="109"/>
      <c r="G2" s="109"/>
      <c r="H2" s="109"/>
      <c r="J2" s="95" t="s">
        <v>489</v>
      </c>
    </row>
    <row r="3" spans="1:11" ht="15" x14ac:dyDescent="0.2">
      <c r="A3" s="109" t="s">
        <v>592</v>
      </c>
      <c r="B3" s="109"/>
      <c r="C3" s="109"/>
      <c r="D3" s="109"/>
      <c r="E3" s="109"/>
      <c r="F3" s="109"/>
      <c r="G3" s="109"/>
      <c r="H3" s="109"/>
    </row>
    <row r="4" spans="1:11" s="11" customFormat="1" ht="30" x14ac:dyDescent="0.2">
      <c r="A4" s="12" t="s">
        <v>2</v>
      </c>
      <c r="B4" s="12" t="s">
        <v>3</v>
      </c>
      <c r="C4" s="12" t="s">
        <v>4</v>
      </c>
      <c r="D4" s="12" t="s">
        <v>5</v>
      </c>
      <c r="E4" s="12" t="s">
        <v>6</v>
      </c>
      <c r="F4" s="12" t="s">
        <v>7</v>
      </c>
      <c r="G4" s="12" t="s">
        <v>8</v>
      </c>
      <c r="H4" s="13" t="s">
        <v>485</v>
      </c>
      <c r="J4" s="94"/>
    </row>
    <row r="5" spans="1:11" x14ac:dyDescent="0.2">
      <c r="A5" s="14"/>
      <c r="B5" s="14"/>
      <c r="C5" s="15" t="s">
        <v>9</v>
      </c>
      <c r="D5" s="14"/>
      <c r="E5" s="14"/>
      <c r="F5" s="14"/>
      <c r="G5" s="14"/>
      <c r="H5" s="16" t="s">
        <v>12</v>
      </c>
    </row>
    <row r="6" spans="1:11" x14ac:dyDescent="0.2">
      <c r="A6" s="14"/>
      <c r="B6" s="14"/>
      <c r="C6" s="15" t="s">
        <v>10</v>
      </c>
      <c r="D6" s="14"/>
      <c r="E6" s="14"/>
      <c r="F6" s="14"/>
      <c r="G6" s="14"/>
      <c r="H6" s="16" t="s">
        <v>12</v>
      </c>
    </row>
    <row r="7" spans="1:11" x14ac:dyDescent="0.2">
      <c r="A7" s="14"/>
      <c r="B7" s="14"/>
      <c r="C7" s="15" t="s">
        <v>11</v>
      </c>
      <c r="D7" s="14"/>
      <c r="E7" s="14" t="s">
        <v>12</v>
      </c>
      <c r="F7" s="17" t="s">
        <v>13</v>
      </c>
      <c r="G7" s="18">
        <v>0</v>
      </c>
      <c r="H7" s="16" t="s">
        <v>12</v>
      </c>
    </row>
    <row r="8" spans="1:11" x14ac:dyDescent="0.2">
      <c r="A8" s="14"/>
      <c r="B8" s="14"/>
      <c r="C8" s="19"/>
      <c r="D8" s="14"/>
      <c r="E8" s="14"/>
      <c r="F8" s="20"/>
      <c r="G8" s="20"/>
      <c r="H8" s="16" t="s">
        <v>12</v>
      </c>
    </row>
    <row r="9" spans="1:11" x14ac:dyDescent="0.2">
      <c r="A9" s="14"/>
      <c r="B9" s="14"/>
      <c r="C9" s="15" t="s">
        <v>14</v>
      </c>
      <c r="D9" s="14"/>
      <c r="E9" s="14"/>
      <c r="F9" s="14"/>
      <c r="G9" s="14"/>
      <c r="H9" s="16" t="s">
        <v>12</v>
      </c>
    </row>
    <row r="10" spans="1:11" x14ac:dyDescent="0.2">
      <c r="A10" s="14"/>
      <c r="B10" s="14"/>
      <c r="C10" s="15" t="s">
        <v>11</v>
      </c>
      <c r="D10" s="14"/>
      <c r="E10" s="14" t="s">
        <v>12</v>
      </c>
      <c r="F10" s="17" t="s">
        <v>13</v>
      </c>
      <c r="G10" s="18">
        <v>0</v>
      </c>
      <c r="H10" s="16" t="s">
        <v>12</v>
      </c>
    </row>
    <row r="11" spans="1:11" x14ac:dyDescent="0.2">
      <c r="A11" s="14"/>
      <c r="B11" s="14"/>
      <c r="C11" s="19"/>
      <c r="D11" s="14"/>
      <c r="E11" s="14"/>
      <c r="F11" s="20"/>
      <c r="G11" s="20"/>
      <c r="H11" s="16" t="s">
        <v>12</v>
      </c>
    </row>
    <row r="12" spans="1:11" ht="15" x14ac:dyDescent="0.2">
      <c r="A12" s="14"/>
      <c r="B12" s="14"/>
      <c r="C12" s="15" t="s">
        <v>15</v>
      </c>
      <c r="D12" s="14"/>
      <c r="E12" s="14"/>
      <c r="F12" s="14"/>
      <c r="G12" s="14"/>
      <c r="H12" s="16" t="s">
        <v>12</v>
      </c>
      <c r="J12" s="96"/>
    </row>
    <row r="13" spans="1:11" x14ac:dyDescent="0.2">
      <c r="A13" s="14"/>
      <c r="B13" s="14"/>
      <c r="C13" s="15" t="s">
        <v>11</v>
      </c>
      <c r="D13" s="14"/>
      <c r="E13" s="14" t="s">
        <v>12</v>
      </c>
      <c r="F13" s="17" t="s">
        <v>13</v>
      </c>
      <c r="G13" s="18">
        <v>0</v>
      </c>
      <c r="H13" s="16" t="s">
        <v>12</v>
      </c>
      <c r="J13" s="97"/>
    </row>
    <row r="14" spans="1:11" x14ac:dyDescent="0.2">
      <c r="A14" s="14"/>
      <c r="B14" s="14"/>
      <c r="C14" s="19"/>
      <c r="D14" s="14"/>
      <c r="E14" s="14"/>
      <c r="F14" s="20"/>
      <c r="G14" s="20"/>
      <c r="H14" s="16" t="s">
        <v>12</v>
      </c>
      <c r="J14" s="97"/>
    </row>
    <row r="15" spans="1:11" ht="25.5" x14ac:dyDescent="0.2">
      <c r="A15" s="14"/>
      <c r="B15" s="14"/>
      <c r="C15" s="15" t="s">
        <v>16</v>
      </c>
      <c r="D15" s="14"/>
      <c r="E15" s="14"/>
      <c r="F15" s="14"/>
      <c r="G15" s="14"/>
      <c r="H15" s="16" t="s">
        <v>12</v>
      </c>
      <c r="J15" s="97" t="s">
        <v>538</v>
      </c>
    </row>
    <row r="16" spans="1:11" x14ac:dyDescent="0.2">
      <c r="A16" s="14"/>
      <c r="B16" s="14"/>
      <c r="C16" s="15" t="s">
        <v>11</v>
      </c>
      <c r="D16" s="14"/>
      <c r="E16" s="14" t="s">
        <v>12</v>
      </c>
      <c r="F16" s="17" t="s">
        <v>13</v>
      </c>
      <c r="G16" s="18">
        <v>0</v>
      </c>
      <c r="H16" s="16" t="s">
        <v>12</v>
      </c>
    </row>
    <row r="17" spans="1:10" x14ac:dyDescent="0.2">
      <c r="A17" s="14"/>
      <c r="B17" s="14"/>
      <c r="C17" s="19"/>
      <c r="D17" s="14"/>
      <c r="E17" s="14"/>
      <c r="F17" s="20"/>
      <c r="G17" s="20"/>
      <c r="H17" s="16" t="s">
        <v>12</v>
      </c>
    </row>
    <row r="18" spans="1:10" x14ac:dyDescent="0.2">
      <c r="A18" s="14"/>
      <c r="B18" s="14"/>
      <c r="C18" s="15" t="s">
        <v>17</v>
      </c>
      <c r="D18" s="14"/>
      <c r="E18" s="14"/>
      <c r="F18" s="20"/>
      <c r="G18" s="20"/>
      <c r="H18" s="16" t="s">
        <v>12</v>
      </c>
    </row>
    <row r="19" spans="1:10" x14ac:dyDescent="0.2">
      <c r="A19" s="14"/>
      <c r="B19" s="14"/>
      <c r="C19" s="15" t="s">
        <v>11</v>
      </c>
      <c r="D19" s="14"/>
      <c r="E19" s="14" t="s">
        <v>12</v>
      </c>
      <c r="F19" s="17" t="s">
        <v>13</v>
      </c>
      <c r="G19" s="18">
        <v>0</v>
      </c>
      <c r="H19" s="16" t="s">
        <v>12</v>
      </c>
    </row>
    <row r="20" spans="1:10" x14ac:dyDescent="0.2">
      <c r="A20" s="14"/>
      <c r="B20" s="14"/>
      <c r="C20" s="19"/>
      <c r="D20" s="14"/>
      <c r="E20" s="14"/>
      <c r="F20" s="20"/>
      <c r="G20" s="20"/>
      <c r="H20" s="16" t="s">
        <v>12</v>
      </c>
    </row>
    <row r="21" spans="1:10" x14ac:dyDescent="0.2">
      <c r="A21" s="14"/>
      <c r="B21" s="14"/>
      <c r="C21" s="15" t="s">
        <v>18</v>
      </c>
      <c r="D21" s="14"/>
      <c r="E21" s="14"/>
      <c r="F21" s="20"/>
      <c r="G21" s="20"/>
      <c r="H21" s="16" t="s">
        <v>12</v>
      </c>
    </row>
    <row r="22" spans="1:10" ht="15" x14ac:dyDescent="0.2">
      <c r="A22" s="14"/>
      <c r="B22" s="14"/>
      <c r="C22" s="15" t="s">
        <v>11</v>
      </c>
      <c r="D22" s="14"/>
      <c r="E22" s="14" t="s">
        <v>12</v>
      </c>
      <c r="F22" s="17" t="s">
        <v>13</v>
      </c>
      <c r="G22" s="18">
        <v>0</v>
      </c>
      <c r="H22" s="16" t="s">
        <v>12</v>
      </c>
      <c r="J22" s="96"/>
    </row>
    <row r="23" spans="1:10" x14ac:dyDescent="0.2">
      <c r="A23" s="14"/>
      <c r="B23" s="14"/>
      <c r="C23" s="19"/>
      <c r="D23" s="14"/>
      <c r="E23" s="14"/>
      <c r="F23" s="20"/>
      <c r="G23" s="20"/>
      <c r="H23" s="16" t="s">
        <v>12</v>
      </c>
      <c r="J23" s="97"/>
    </row>
    <row r="24" spans="1:10" x14ac:dyDescent="0.2">
      <c r="A24" s="14"/>
      <c r="B24" s="14"/>
      <c r="C24" s="15" t="s">
        <v>19</v>
      </c>
      <c r="D24" s="14"/>
      <c r="E24" s="14"/>
      <c r="F24" s="21">
        <v>0</v>
      </c>
      <c r="G24" s="18">
        <v>0</v>
      </c>
      <c r="H24" s="16" t="s">
        <v>12</v>
      </c>
    </row>
    <row r="25" spans="1:10" x14ac:dyDescent="0.2">
      <c r="A25" s="14"/>
      <c r="B25" s="14"/>
      <c r="C25" s="19"/>
      <c r="D25" s="14"/>
      <c r="E25" s="14"/>
      <c r="F25" s="20"/>
      <c r="G25" s="20"/>
      <c r="H25" s="16" t="s">
        <v>12</v>
      </c>
    </row>
    <row r="26" spans="1:10" x14ac:dyDescent="0.2">
      <c r="A26" s="14"/>
      <c r="B26" s="14"/>
      <c r="C26" s="15" t="s">
        <v>20</v>
      </c>
      <c r="D26" s="14"/>
      <c r="E26" s="14"/>
      <c r="F26" s="20"/>
      <c r="G26" s="20"/>
      <c r="H26" s="16" t="s">
        <v>12</v>
      </c>
    </row>
    <row r="27" spans="1:10" x14ac:dyDescent="0.2">
      <c r="A27" s="14"/>
      <c r="B27" s="14"/>
      <c r="C27" s="15" t="s">
        <v>10</v>
      </c>
      <c r="D27" s="14"/>
      <c r="E27" s="14"/>
      <c r="F27" s="20"/>
      <c r="G27" s="20"/>
      <c r="H27" s="16" t="s">
        <v>12</v>
      </c>
      <c r="J27" s="97"/>
    </row>
    <row r="28" spans="1:10" ht="25.5" x14ac:dyDescent="0.2">
      <c r="A28" s="14"/>
      <c r="B28" s="14"/>
      <c r="C28" s="15" t="s">
        <v>11</v>
      </c>
      <c r="D28" s="14"/>
      <c r="E28" s="14" t="s">
        <v>12</v>
      </c>
      <c r="F28" s="17" t="s">
        <v>13</v>
      </c>
      <c r="G28" s="18">
        <v>0</v>
      </c>
      <c r="H28" s="16" t="s">
        <v>12</v>
      </c>
      <c r="J28" s="97" t="s">
        <v>539</v>
      </c>
    </row>
    <row r="29" spans="1:10" x14ac:dyDescent="0.2">
      <c r="A29" s="14"/>
      <c r="B29" s="14"/>
      <c r="C29" s="19"/>
      <c r="D29" s="14"/>
      <c r="E29" s="14"/>
      <c r="F29" s="20"/>
      <c r="G29" s="20"/>
      <c r="H29" s="16" t="s">
        <v>12</v>
      </c>
      <c r="J29" s="97"/>
    </row>
    <row r="30" spans="1:10" x14ac:dyDescent="0.2">
      <c r="A30" s="14"/>
      <c r="B30" s="14"/>
      <c r="C30" s="15" t="s">
        <v>65</v>
      </c>
      <c r="D30" s="14"/>
      <c r="E30" s="14"/>
      <c r="F30" s="14"/>
      <c r="G30" s="14"/>
      <c r="H30" s="16" t="s">
        <v>12</v>
      </c>
    </row>
    <row r="31" spans="1:10" x14ac:dyDescent="0.2">
      <c r="A31" s="14"/>
      <c r="B31" s="14"/>
      <c r="C31" s="15" t="s">
        <v>11</v>
      </c>
      <c r="D31" s="14"/>
      <c r="E31" s="14" t="s">
        <v>12</v>
      </c>
      <c r="F31" s="17" t="s">
        <v>13</v>
      </c>
      <c r="G31" s="18">
        <v>0</v>
      </c>
      <c r="H31" s="16" t="s">
        <v>12</v>
      </c>
    </row>
    <row r="32" spans="1:10" x14ac:dyDescent="0.2">
      <c r="A32" s="14"/>
      <c r="B32" s="14"/>
      <c r="C32" s="19"/>
      <c r="D32" s="14"/>
      <c r="E32" s="14"/>
      <c r="F32" s="20"/>
      <c r="G32" s="20"/>
      <c r="H32" s="16" t="s">
        <v>12</v>
      </c>
    </row>
    <row r="33" spans="1:8" x14ac:dyDescent="0.2">
      <c r="A33" s="14"/>
      <c r="B33" s="14"/>
      <c r="C33" s="15" t="s">
        <v>66</v>
      </c>
      <c r="D33" s="14"/>
      <c r="E33" s="14"/>
      <c r="F33" s="14"/>
      <c r="G33" s="14"/>
      <c r="H33" s="16" t="s">
        <v>12</v>
      </c>
    </row>
    <row r="34" spans="1:8" x14ac:dyDescent="0.2">
      <c r="A34" s="14"/>
      <c r="B34" s="14"/>
      <c r="C34" s="15" t="s">
        <v>11</v>
      </c>
      <c r="D34" s="14"/>
      <c r="E34" s="14" t="s">
        <v>12</v>
      </c>
      <c r="F34" s="17" t="s">
        <v>13</v>
      </c>
      <c r="G34" s="18">
        <v>0</v>
      </c>
      <c r="H34" s="16" t="s">
        <v>12</v>
      </c>
    </row>
    <row r="35" spans="1:8" x14ac:dyDescent="0.2">
      <c r="A35" s="14"/>
      <c r="B35" s="14"/>
      <c r="C35" s="19"/>
      <c r="D35" s="14"/>
      <c r="E35" s="14"/>
      <c r="F35" s="20"/>
      <c r="G35" s="20"/>
      <c r="H35" s="16" t="s">
        <v>12</v>
      </c>
    </row>
    <row r="36" spans="1:8" x14ac:dyDescent="0.2">
      <c r="A36" s="14"/>
      <c r="B36" s="14"/>
      <c r="C36" s="15" t="s">
        <v>76</v>
      </c>
      <c r="D36" s="14"/>
      <c r="E36" s="14"/>
      <c r="F36" s="20"/>
      <c r="G36" s="20"/>
      <c r="H36" s="16" t="s">
        <v>12</v>
      </c>
    </row>
    <row r="37" spans="1:8" x14ac:dyDescent="0.2">
      <c r="A37" s="14"/>
      <c r="B37" s="14"/>
      <c r="C37" s="15" t="s">
        <v>11</v>
      </c>
      <c r="D37" s="14"/>
      <c r="E37" s="14" t="s">
        <v>12</v>
      </c>
      <c r="F37" s="17" t="s">
        <v>13</v>
      </c>
      <c r="G37" s="18">
        <v>0</v>
      </c>
      <c r="H37" s="16" t="s">
        <v>12</v>
      </c>
    </row>
    <row r="38" spans="1:8" x14ac:dyDescent="0.2">
      <c r="A38" s="14"/>
      <c r="B38" s="14"/>
      <c r="C38" s="19"/>
      <c r="D38" s="14"/>
      <c r="E38" s="14"/>
      <c r="F38" s="20"/>
      <c r="G38" s="20"/>
      <c r="H38" s="16" t="s">
        <v>12</v>
      </c>
    </row>
    <row r="39" spans="1:8" x14ac:dyDescent="0.2">
      <c r="A39" s="14"/>
      <c r="B39" s="14"/>
      <c r="C39" s="15" t="s">
        <v>77</v>
      </c>
      <c r="D39" s="14"/>
      <c r="E39" s="14"/>
      <c r="F39" s="21">
        <v>0</v>
      </c>
      <c r="G39" s="18">
        <v>0</v>
      </c>
      <c r="H39" s="16" t="s">
        <v>12</v>
      </c>
    </row>
    <row r="40" spans="1:8" x14ac:dyDescent="0.2">
      <c r="A40" s="14"/>
      <c r="B40" s="14"/>
      <c r="C40" s="19"/>
      <c r="D40" s="14"/>
      <c r="E40" s="14"/>
      <c r="F40" s="20"/>
      <c r="G40" s="20"/>
      <c r="H40" s="16" t="s">
        <v>12</v>
      </c>
    </row>
    <row r="41" spans="1:8" x14ac:dyDescent="0.2">
      <c r="A41" s="14"/>
      <c r="B41" s="14"/>
      <c r="C41" s="15" t="s">
        <v>78</v>
      </c>
      <c r="D41" s="14"/>
      <c r="E41" s="14"/>
      <c r="F41" s="20"/>
      <c r="G41" s="20"/>
      <c r="H41" s="16" t="s">
        <v>12</v>
      </c>
    </row>
    <row r="42" spans="1:8" x14ac:dyDescent="0.2">
      <c r="A42" s="14"/>
      <c r="B42" s="14"/>
      <c r="C42" s="15" t="s">
        <v>79</v>
      </c>
      <c r="D42" s="14"/>
      <c r="E42" s="14"/>
      <c r="F42" s="20"/>
      <c r="G42" s="20"/>
      <c r="H42" s="16" t="s">
        <v>12</v>
      </c>
    </row>
    <row r="43" spans="1:8" x14ac:dyDescent="0.2">
      <c r="A43" s="22">
        <v>1</v>
      </c>
      <c r="B43" s="23" t="s">
        <v>138</v>
      </c>
      <c r="C43" s="23" t="s">
        <v>139</v>
      </c>
      <c r="D43" s="23" t="s">
        <v>134</v>
      </c>
      <c r="E43" s="24">
        <v>400</v>
      </c>
      <c r="F43" s="25">
        <v>1918.548</v>
      </c>
      <c r="G43" s="26">
        <v>8.7993269999999998E-2</v>
      </c>
      <c r="H43" s="16">
        <v>7.4500999999999999</v>
      </c>
    </row>
    <row r="44" spans="1:8" x14ac:dyDescent="0.2">
      <c r="A44" s="22">
        <v>2</v>
      </c>
      <c r="B44" s="23" t="s">
        <v>140</v>
      </c>
      <c r="C44" s="23" t="s">
        <v>141</v>
      </c>
      <c r="D44" s="23" t="s">
        <v>142</v>
      </c>
      <c r="E44" s="24">
        <v>300</v>
      </c>
      <c r="F44" s="25">
        <v>1440.6285</v>
      </c>
      <c r="G44" s="26">
        <v>6.6073729999999997E-2</v>
      </c>
      <c r="H44" s="16">
        <v>7.41</v>
      </c>
    </row>
    <row r="45" spans="1:8" x14ac:dyDescent="0.2">
      <c r="A45" s="22">
        <v>3</v>
      </c>
      <c r="B45" s="23" t="s">
        <v>143</v>
      </c>
      <c r="C45" s="23" t="s">
        <v>144</v>
      </c>
      <c r="D45" s="23" t="s">
        <v>134</v>
      </c>
      <c r="E45" s="24">
        <v>300</v>
      </c>
      <c r="F45" s="25">
        <v>1432.6485</v>
      </c>
      <c r="G45" s="26">
        <v>6.5707730000000006E-2</v>
      </c>
      <c r="H45" s="16">
        <v>7.4283999999999999</v>
      </c>
    </row>
    <row r="46" spans="1:8" x14ac:dyDescent="0.2">
      <c r="A46" s="22">
        <v>4</v>
      </c>
      <c r="B46" s="23" t="s">
        <v>145</v>
      </c>
      <c r="C46" s="23" t="s">
        <v>146</v>
      </c>
      <c r="D46" s="23" t="s">
        <v>134</v>
      </c>
      <c r="E46" s="24">
        <v>300</v>
      </c>
      <c r="F46" s="25">
        <v>1413.7335</v>
      </c>
      <c r="G46" s="26">
        <v>6.4840200000000001E-2</v>
      </c>
      <c r="H46" s="16">
        <v>7.55</v>
      </c>
    </row>
    <row r="47" spans="1:8" x14ac:dyDescent="0.2">
      <c r="A47" s="22">
        <v>5</v>
      </c>
      <c r="B47" s="23" t="s">
        <v>147</v>
      </c>
      <c r="C47" s="23" t="s">
        <v>148</v>
      </c>
      <c r="D47" s="23" t="s">
        <v>134</v>
      </c>
      <c r="E47" s="24">
        <v>200</v>
      </c>
      <c r="F47" s="25">
        <v>973.76099999999997</v>
      </c>
      <c r="G47" s="26">
        <v>4.4661079999999999E-2</v>
      </c>
      <c r="H47" s="16">
        <v>7.34</v>
      </c>
    </row>
    <row r="48" spans="1:8" ht="25.5" x14ac:dyDescent="0.2">
      <c r="A48" s="22">
        <v>6</v>
      </c>
      <c r="B48" s="23" t="s">
        <v>149</v>
      </c>
      <c r="C48" s="23" t="s">
        <v>150</v>
      </c>
      <c r="D48" s="23" t="s">
        <v>134</v>
      </c>
      <c r="E48" s="24">
        <v>200</v>
      </c>
      <c r="F48" s="25">
        <v>961.59900000000005</v>
      </c>
      <c r="G48" s="26">
        <v>4.410327E-2</v>
      </c>
      <c r="H48" s="16">
        <v>7.4749999999999996</v>
      </c>
    </row>
    <row r="49" spans="1:8" x14ac:dyDescent="0.2">
      <c r="A49" s="22">
        <v>7</v>
      </c>
      <c r="B49" s="23" t="s">
        <v>151</v>
      </c>
      <c r="C49" s="23" t="s">
        <v>152</v>
      </c>
      <c r="D49" s="23" t="s">
        <v>134</v>
      </c>
      <c r="E49" s="24">
        <v>200</v>
      </c>
      <c r="F49" s="25">
        <v>960.16300000000001</v>
      </c>
      <c r="G49" s="26">
        <v>4.4037409999999999E-2</v>
      </c>
      <c r="H49" s="16">
        <v>7.46</v>
      </c>
    </row>
    <row r="50" spans="1:8" x14ac:dyDescent="0.2">
      <c r="A50" s="22">
        <v>8</v>
      </c>
      <c r="B50" s="23" t="s">
        <v>153</v>
      </c>
      <c r="C50" s="23" t="s">
        <v>154</v>
      </c>
      <c r="D50" s="23" t="s">
        <v>134</v>
      </c>
      <c r="E50" s="24">
        <v>200</v>
      </c>
      <c r="F50" s="25">
        <v>957.01700000000005</v>
      </c>
      <c r="G50" s="26">
        <v>4.3893120000000001E-2</v>
      </c>
      <c r="H50" s="16">
        <v>7.52</v>
      </c>
    </row>
    <row r="51" spans="1:8" x14ac:dyDescent="0.2">
      <c r="A51" s="22">
        <v>9</v>
      </c>
      <c r="B51" s="23" t="s">
        <v>155</v>
      </c>
      <c r="C51" s="23" t="s">
        <v>156</v>
      </c>
      <c r="D51" s="23" t="s">
        <v>134</v>
      </c>
      <c r="E51" s="24">
        <v>140</v>
      </c>
      <c r="F51" s="25">
        <v>671.85649999999998</v>
      </c>
      <c r="G51" s="26">
        <v>3.0814370000000001E-2</v>
      </c>
      <c r="H51" s="16">
        <v>7.4950000000000001</v>
      </c>
    </row>
    <row r="52" spans="1:8" x14ac:dyDescent="0.2">
      <c r="A52" s="22">
        <v>10</v>
      </c>
      <c r="B52" s="23" t="s">
        <v>157</v>
      </c>
      <c r="C52" s="23" t="s">
        <v>158</v>
      </c>
      <c r="D52" s="23" t="s">
        <v>134</v>
      </c>
      <c r="E52" s="24">
        <v>140</v>
      </c>
      <c r="F52" s="25">
        <v>671.38610000000006</v>
      </c>
      <c r="G52" s="26">
        <v>3.0792799999999999E-2</v>
      </c>
      <c r="H52" s="16">
        <v>7.5149999999999997</v>
      </c>
    </row>
    <row r="53" spans="1:8" x14ac:dyDescent="0.2">
      <c r="A53" s="22">
        <v>11</v>
      </c>
      <c r="B53" s="23" t="s">
        <v>159</v>
      </c>
      <c r="C53" s="23" t="s">
        <v>160</v>
      </c>
      <c r="D53" s="23" t="s">
        <v>134</v>
      </c>
      <c r="E53" s="24">
        <v>100</v>
      </c>
      <c r="F53" s="25">
        <v>488.60250000000002</v>
      </c>
      <c r="G53" s="26">
        <v>2.2409519999999999E-2</v>
      </c>
      <c r="H53" s="16">
        <v>7.3400999999999996</v>
      </c>
    </row>
    <row r="54" spans="1:8" x14ac:dyDescent="0.2">
      <c r="A54" s="22">
        <v>12</v>
      </c>
      <c r="B54" s="23" t="s">
        <v>161</v>
      </c>
      <c r="C54" s="23" t="s">
        <v>162</v>
      </c>
      <c r="D54" s="23" t="s">
        <v>163</v>
      </c>
      <c r="E54" s="24">
        <v>100</v>
      </c>
      <c r="F54" s="25">
        <v>482.113</v>
      </c>
      <c r="G54" s="26">
        <v>2.211188E-2</v>
      </c>
      <c r="H54" s="16">
        <v>7.4</v>
      </c>
    </row>
    <row r="55" spans="1:8" x14ac:dyDescent="0.2">
      <c r="A55" s="22">
        <v>13</v>
      </c>
      <c r="B55" s="23" t="s">
        <v>164</v>
      </c>
      <c r="C55" s="23" t="s">
        <v>165</v>
      </c>
      <c r="D55" s="23" t="s">
        <v>134</v>
      </c>
      <c r="E55" s="24">
        <v>100</v>
      </c>
      <c r="F55" s="25">
        <v>481.48700000000002</v>
      </c>
      <c r="G55" s="26">
        <v>2.2083169999999999E-2</v>
      </c>
      <c r="H55" s="16">
        <v>7.5049999999999999</v>
      </c>
    </row>
    <row r="56" spans="1:8" x14ac:dyDescent="0.2">
      <c r="A56" s="22">
        <v>14</v>
      </c>
      <c r="B56" s="23" t="s">
        <v>166</v>
      </c>
      <c r="C56" s="23" t="s">
        <v>167</v>
      </c>
      <c r="D56" s="23" t="s">
        <v>163</v>
      </c>
      <c r="E56" s="24">
        <v>100</v>
      </c>
      <c r="F56" s="25">
        <v>479.4495</v>
      </c>
      <c r="G56" s="26">
        <v>2.1989720000000001E-2</v>
      </c>
      <c r="H56" s="16">
        <v>7.45</v>
      </c>
    </row>
    <row r="57" spans="1:8" x14ac:dyDescent="0.2">
      <c r="A57" s="22">
        <v>15</v>
      </c>
      <c r="B57" s="23" t="s">
        <v>168</v>
      </c>
      <c r="C57" s="23" t="s">
        <v>169</v>
      </c>
      <c r="D57" s="23" t="s">
        <v>134</v>
      </c>
      <c r="E57" s="24">
        <v>100</v>
      </c>
      <c r="F57" s="25">
        <v>468.34249999999997</v>
      </c>
      <c r="G57" s="26">
        <v>2.1480300000000001E-2</v>
      </c>
      <c r="H57" s="16">
        <v>7.5449999999999999</v>
      </c>
    </row>
    <row r="58" spans="1:8" x14ac:dyDescent="0.2">
      <c r="A58" s="14"/>
      <c r="B58" s="14"/>
      <c r="C58" s="15" t="s">
        <v>11</v>
      </c>
      <c r="D58" s="14"/>
      <c r="E58" s="14" t="s">
        <v>12</v>
      </c>
      <c r="F58" s="21">
        <v>13801.3356</v>
      </c>
      <c r="G58" s="18">
        <v>0.63299156999999995</v>
      </c>
      <c r="H58" s="16" t="s">
        <v>12</v>
      </c>
    </row>
    <row r="59" spans="1:8" x14ac:dyDescent="0.2">
      <c r="A59" s="14"/>
      <c r="B59" s="14"/>
      <c r="C59" s="19"/>
      <c r="D59" s="14"/>
      <c r="E59" s="14"/>
      <c r="F59" s="20"/>
      <c r="G59" s="20"/>
      <c r="H59" s="16" t="s">
        <v>12</v>
      </c>
    </row>
    <row r="60" spans="1:8" x14ac:dyDescent="0.2">
      <c r="A60" s="14"/>
      <c r="B60" s="14"/>
      <c r="C60" s="15" t="s">
        <v>80</v>
      </c>
      <c r="D60" s="14"/>
      <c r="E60" s="14"/>
      <c r="F60" s="20"/>
      <c r="G60" s="20"/>
      <c r="H60" s="16" t="s">
        <v>12</v>
      </c>
    </row>
    <row r="61" spans="1:8" ht="25.5" x14ac:dyDescent="0.2">
      <c r="A61" s="22">
        <v>1</v>
      </c>
      <c r="B61" s="23" t="s">
        <v>170</v>
      </c>
      <c r="C61" s="23" t="s">
        <v>171</v>
      </c>
      <c r="D61" s="23" t="s">
        <v>134</v>
      </c>
      <c r="E61" s="24">
        <v>200</v>
      </c>
      <c r="F61" s="25">
        <v>997.30399999999997</v>
      </c>
      <c r="G61" s="26">
        <v>4.5740860000000001E-2</v>
      </c>
      <c r="H61" s="16">
        <v>7.59</v>
      </c>
    </row>
    <row r="62" spans="1:8" ht="25.5" x14ac:dyDescent="0.2">
      <c r="A62" s="22">
        <v>2</v>
      </c>
      <c r="B62" s="23" t="s">
        <v>172</v>
      </c>
      <c r="C62" s="23" t="s">
        <v>173</v>
      </c>
      <c r="D62" s="23" t="s">
        <v>134</v>
      </c>
      <c r="E62" s="24">
        <v>200</v>
      </c>
      <c r="F62" s="25">
        <v>972.26300000000003</v>
      </c>
      <c r="G62" s="26">
        <v>4.4592369999999999E-2</v>
      </c>
      <c r="H62" s="16">
        <v>8.01</v>
      </c>
    </row>
    <row r="63" spans="1:8" x14ac:dyDescent="0.2">
      <c r="A63" s="22">
        <v>3</v>
      </c>
      <c r="B63" s="23" t="s">
        <v>174</v>
      </c>
      <c r="C63" s="23" t="s">
        <v>175</v>
      </c>
      <c r="D63" s="23" t="s">
        <v>134</v>
      </c>
      <c r="E63" s="24">
        <v>200</v>
      </c>
      <c r="F63" s="25">
        <v>957.90599999999995</v>
      </c>
      <c r="G63" s="26">
        <v>4.3933890000000003E-2</v>
      </c>
      <c r="H63" s="16">
        <v>7.8624999999999998</v>
      </c>
    </row>
    <row r="64" spans="1:8" x14ac:dyDescent="0.2">
      <c r="A64" s="22">
        <v>4</v>
      </c>
      <c r="B64" s="23" t="s">
        <v>176</v>
      </c>
      <c r="C64" s="23" t="s">
        <v>177</v>
      </c>
      <c r="D64" s="23" t="s">
        <v>134</v>
      </c>
      <c r="E64" s="24">
        <v>200</v>
      </c>
      <c r="F64" s="25">
        <v>954.75900000000001</v>
      </c>
      <c r="G64" s="26">
        <v>4.3789559999999998E-2</v>
      </c>
      <c r="H64" s="16">
        <v>7.4550000000000001</v>
      </c>
    </row>
    <row r="65" spans="1:8" ht="25.5" x14ac:dyDescent="0.2">
      <c r="A65" s="22">
        <v>5</v>
      </c>
      <c r="B65" s="23" t="s">
        <v>178</v>
      </c>
      <c r="C65" s="23" t="s">
        <v>179</v>
      </c>
      <c r="D65" s="23" t="s">
        <v>134</v>
      </c>
      <c r="E65" s="24">
        <v>200</v>
      </c>
      <c r="F65" s="25">
        <v>941.53499999999997</v>
      </c>
      <c r="G65" s="26">
        <v>4.3183050000000001E-2</v>
      </c>
      <c r="H65" s="16">
        <v>7.5549999999999997</v>
      </c>
    </row>
    <row r="66" spans="1:8" x14ac:dyDescent="0.2">
      <c r="A66" s="14"/>
      <c r="B66" s="14"/>
      <c r="C66" s="15" t="s">
        <v>11</v>
      </c>
      <c r="D66" s="14"/>
      <c r="E66" s="14" t="s">
        <v>12</v>
      </c>
      <c r="F66" s="21">
        <v>4823.7669999999998</v>
      </c>
      <c r="G66" s="18">
        <v>0.22123973</v>
      </c>
      <c r="H66" s="16" t="s">
        <v>12</v>
      </c>
    </row>
    <row r="67" spans="1:8" x14ac:dyDescent="0.2">
      <c r="A67" s="14"/>
      <c r="B67" s="14"/>
      <c r="C67" s="19"/>
      <c r="D67" s="14"/>
      <c r="E67" s="14"/>
      <c r="F67" s="20"/>
      <c r="G67" s="20"/>
      <c r="H67" s="16" t="s">
        <v>12</v>
      </c>
    </row>
    <row r="68" spans="1:8" x14ac:dyDescent="0.2">
      <c r="A68" s="14"/>
      <c r="B68" s="14"/>
      <c r="C68" s="15" t="s">
        <v>81</v>
      </c>
      <c r="D68" s="14"/>
      <c r="E68" s="14"/>
      <c r="F68" s="20"/>
      <c r="G68" s="20"/>
      <c r="H68" s="16" t="s">
        <v>12</v>
      </c>
    </row>
    <row r="69" spans="1:8" x14ac:dyDescent="0.2">
      <c r="A69" s="22">
        <v>1</v>
      </c>
      <c r="B69" s="23" t="s">
        <v>180</v>
      </c>
      <c r="C69" s="23" t="s">
        <v>181</v>
      </c>
      <c r="D69" s="23" t="s">
        <v>69</v>
      </c>
      <c r="E69" s="24">
        <v>1500000</v>
      </c>
      <c r="F69" s="25">
        <v>1424.097</v>
      </c>
      <c r="G69" s="26">
        <v>6.5315520000000002E-2</v>
      </c>
      <c r="H69" s="16">
        <v>6.7785000000000002</v>
      </c>
    </row>
    <row r="70" spans="1:8" x14ac:dyDescent="0.2">
      <c r="A70" s="14"/>
      <c r="B70" s="14"/>
      <c r="C70" s="15" t="s">
        <v>11</v>
      </c>
      <c r="D70" s="14"/>
      <c r="E70" s="14" t="s">
        <v>12</v>
      </c>
      <c r="F70" s="21">
        <v>1424.097</v>
      </c>
      <c r="G70" s="18">
        <v>6.5315520000000002E-2</v>
      </c>
      <c r="H70" s="16" t="s">
        <v>12</v>
      </c>
    </row>
    <row r="71" spans="1:8" x14ac:dyDescent="0.2">
      <c r="A71" s="14"/>
      <c r="B71" s="14"/>
      <c r="C71" s="19"/>
      <c r="D71" s="14"/>
      <c r="E71" s="14"/>
      <c r="F71" s="20"/>
      <c r="G71" s="20"/>
      <c r="H71" s="16" t="s">
        <v>12</v>
      </c>
    </row>
    <row r="72" spans="1:8" x14ac:dyDescent="0.2">
      <c r="A72" s="14"/>
      <c r="B72" s="14"/>
      <c r="C72" s="15" t="s">
        <v>82</v>
      </c>
      <c r="D72" s="14"/>
      <c r="E72" s="14"/>
      <c r="F72" s="20"/>
      <c r="G72" s="20"/>
      <c r="H72" s="16" t="s">
        <v>12</v>
      </c>
    </row>
    <row r="73" spans="1:8" x14ac:dyDescent="0.2">
      <c r="A73" s="22">
        <v>1</v>
      </c>
      <c r="B73" s="23"/>
      <c r="C73" s="23" t="s">
        <v>83</v>
      </c>
      <c r="D73" s="23"/>
      <c r="E73" s="27"/>
      <c r="F73" s="25">
        <v>1682.029413002</v>
      </c>
      <c r="G73" s="26">
        <v>7.7145459999999999E-2</v>
      </c>
      <c r="H73" s="16">
        <v>6.39</v>
      </c>
    </row>
    <row r="74" spans="1:8" x14ac:dyDescent="0.2">
      <c r="A74" s="14"/>
      <c r="B74" s="14"/>
      <c r="C74" s="15" t="s">
        <v>11</v>
      </c>
      <c r="D74" s="14"/>
      <c r="E74" s="14" t="s">
        <v>12</v>
      </c>
      <c r="F74" s="21">
        <v>1682.029413002</v>
      </c>
      <c r="G74" s="18">
        <v>7.7145459999999999E-2</v>
      </c>
      <c r="H74" s="16" t="s">
        <v>12</v>
      </c>
    </row>
    <row r="75" spans="1:8" x14ac:dyDescent="0.2">
      <c r="A75" s="14"/>
      <c r="B75" s="14"/>
      <c r="C75" s="19"/>
      <c r="D75" s="14"/>
      <c r="E75" s="14"/>
      <c r="F75" s="20"/>
      <c r="G75" s="20"/>
      <c r="H75" s="16" t="s">
        <v>12</v>
      </c>
    </row>
    <row r="76" spans="1:8" x14ac:dyDescent="0.2">
      <c r="A76" s="14"/>
      <c r="B76" s="14"/>
      <c r="C76" s="15" t="s">
        <v>84</v>
      </c>
      <c r="D76" s="14"/>
      <c r="E76" s="14"/>
      <c r="F76" s="21">
        <v>21731.229013002001</v>
      </c>
      <c r="G76" s="18">
        <v>0.99669227999999999</v>
      </c>
      <c r="H76" s="16" t="s">
        <v>12</v>
      </c>
    </row>
    <row r="77" spans="1:8" x14ac:dyDescent="0.2">
      <c r="A77" s="14"/>
      <c r="B77" s="14"/>
      <c r="C77" s="20"/>
      <c r="D77" s="14"/>
      <c r="E77" s="14"/>
      <c r="F77" s="14"/>
      <c r="G77" s="14"/>
      <c r="H77" s="16" t="s">
        <v>12</v>
      </c>
    </row>
    <row r="78" spans="1:8" x14ac:dyDescent="0.2">
      <c r="A78" s="14"/>
      <c r="B78" s="14"/>
      <c r="C78" s="15" t="s">
        <v>85</v>
      </c>
      <c r="D78" s="14"/>
      <c r="E78" s="14"/>
      <c r="F78" s="14"/>
      <c r="G78" s="14"/>
      <c r="H78" s="16" t="s">
        <v>12</v>
      </c>
    </row>
    <row r="79" spans="1:8" x14ac:dyDescent="0.2">
      <c r="A79" s="14"/>
      <c r="B79" s="14"/>
      <c r="C79" s="15" t="s">
        <v>86</v>
      </c>
      <c r="D79" s="14"/>
      <c r="E79" s="14"/>
      <c r="F79" s="14"/>
      <c r="G79" s="14"/>
      <c r="H79" s="16" t="s">
        <v>12</v>
      </c>
    </row>
    <row r="80" spans="1:8" x14ac:dyDescent="0.2">
      <c r="A80" s="14"/>
      <c r="B80" s="14"/>
      <c r="C80" s="15" t="s">
        <v>11</v>
      </c>
      <c r="D80" s="14"/>
      <c r="E80" s="14" t="s">
        <v>12</v>
      </c>
      <c r="F80" s="17" t="s">
        <v>13</v>
      </c>
      <c r="G80" s="18">
        <v>0</v>
      </c>
      <c r="H80" s="16" t="s">
        <v>12</v>
      </c>
    </row>
    <row r="81" spans="1:18" x14ac:dyDescent="0.2">
      <c r="A81" s="14"/>
      <c r="B81" s="14"/>
      <c r="C81" s="19"/>
      <c r="D81" s="14"/>
      <c r="E81" s="14"/>
      <c r="F81" s="20"/>
      <c r="G81" s="20"/>
      <c r="H81" s="16" t="s">
        <v>12</v>
      </c>
    </row>
    <row r="82" spans="1:18" x14ac:dyDescent="0.2">
      <c r="A82" s="14"/>
      <c r="B82" s="14"/>
      <c r="C82" s="15" t="s">
        <v>487</v>
      </c>
      <c r="D82" s="14"/>
      <c r="E82" s="14"/>
      <c r="F82" s="20"/>
      <c r="G82" s="20"/>
      <c r="H82" s="25"/>
      <c r="L82" s="28"/>
      <c r="M82" s="28"/>
      <c r="N82" s="28"/>
      <c r="O82" s="28"/>
      <c r="P82" s="29"/>
      <c r="Q82" s="29"/>
      <c r="R82" s="29"/>
    </row>
    <row r="83" spans="1:18" ht="25.5" x14ac:dyDescent="0.2">
      <c r="A83" s="22">
        <v>1</v>
      </c>
      <c r="B83" s="23" t="s">
        <v>87</v>
      </c>
      <c r="C83" s="23" t="s">
        <v>88</v>
      </c>
      <c r="D83" s="23"/>
      <c r="E83" s="30">
        <v>649.726</v>
      </c>
      <c r="F83" s="25">
        <v>67.121597332999997</v>
      </c>
      <c r="G83" s="26">
        <v>3.0785000000000001E-3</v>
      </c>
      <c r="H83" s="16"/>
    </row>
    <row r="84" spans="1:18" x14ac:dyDescent="0.2">
      <c r="A84" s="14"/>
      <c r="B84" s="14"/>
      <c r="C84" s="15" t="s">
        <v>11</v>
      </c>
      <c r="D84" s="14"/>
      <c r="E84" s="14" t="s">
        <v>12</v>
      </c>
      <c r="F84" s="21">
        <v>67.121597332999997</v>
      </c>
      <c r="G84" s="18">
        <v>3.0785000000000001E-3</v>
      </c>
      <c r="H84" s="16" t="s">
        <v>12</v>
      </c>
    </row>
    <row r="85" spans="1:18" x14ac:dyDescent="0.2">
      <c r="A85" s="14"/>
      <c r="B85" s="14"/>
      <c r="C85" s="19"/>
      <c r="D85" s="14"/>
      <c r="E85" s="14"/>
      <c r="F85" s="20"/>
      <c r="G85" s="20"/>
      <c r="H85" s="16" t="s">
        <v>12</v>
      </c>
    </row>
    <row r="86" spans="1:18" x14ac:dyDescent="0.2">
      <c r="A86" s="14"/>
      <c r="B86" s="14"/>
      <c r="C86" s="15" t="s">
        <v>89</v>
      </c>
      <c r="D86" s="14"/>
      <c r="E86" s="14"/>
      <c r="F86" s="14"/>
      <c r="G86" s="14"/>
      <c r="H86" s="16" t="s">
        <v>12</v>
      </c>
    </row>
    <row r="87" spans="1:18" x14ac:dyDescent="0.2">
      <c r="A87" s="14"/>
      <c r="B87" s="14"/>
      <c r="C87" s="15" t="s">
        <v>90</v>
      </c>
      <c r="D87" s="14"/>
      <c r="E87" s="14"/>
      <c r="F87" s="14"/>
      <c r="G87" s="14"/>
      <c r="H87" s="16" t="s">
        <v>12</v>
      </c>
    </row>
    <row r="88" spans="1:18" x14ac:dyDescent="0.2">
      <c r="A88" s="14"/>
      <c r="B88" s="14"/>
      <c r="C88" s="15" t="s">
        <v>11</v>
      </c>
      <c r="D88" s="14"/>
      <c r="E88" s="14" t="s">
        <v>12</v>
      </c>
      <c r="F88" s="17" t="s">
        <v>13</v>
      </c>
      <c r="G88" s="18">
        <v>0</v>
      </c>
      <c r="H88" s="16" t="s">
        <v>12</v>
      </c>
    </row>
    <row r="89" spans="1:18" x14ac:dyDescent="0.2">
      <c r="A89" s="14"/>
      <c r="B89" s="14"/>
      <c r="C89" s="19"/>
      <c r="D89" s="14"/>
      <c r="E89" s="14"/>
      <c r="F89" s="20"/>
      <c r="G89" s="20"/>
      <c r="H89" s="16" t="s">
        <v>12</v>
      </c>
    </row>
    <row r="90" spans="1:18" x14ac:dyDescent="0.2">
      <c r="A90" s="14"/>
      <c r="B90" s="14"/>
      <c r="C90" s="15" t="s">
        <v>91</v>
      </c>
      <c r="D90" s="14"/>
      <c r="E90" s="14"/>
      <c r="F90" s="20"/>
      <c r="G90" s="20"/>
      <c r="H90" s="16" t="s">
        <v>12</v>
      </c>
    </row>
    <row r="91" spans="1:18" x14ac:dyDescent="0.2">
      <c r="A91" s="14"/>
      <c r="B91" s="14"/>
      <c r="C91" s="15" t="s">
        <v>11</v>
      </c>
      <c r="D91" s="14"/>
      <c r="E91" s="14" t="s">
        <v>12</v>
      </c>
      <c r="F91" s="17" t="s">
        <v>13</v>
      </c>
      <c r="G91" s="18">
        <v>0</v>
      </c>
      <c r="H91" s="16" t="s">
        <v>12</v>
      </c>
    </row>
    <row r="92" spans="1:18" x14ac:dyDescent="0.2">
      <c r="A92" s="14"/>
      <c r="B92" s="23"/>
      <c r="C92" s="23"/>
      <c r="D92" s="15"/>
      <c r="E92" s="14"/>
      <c r="F92" s="23"/>
      <c r="G92" s="27"/>
      <c r="H92" s="16" t="s">
        <v>12</v>
      </c>
    </row>
    <row r="93" spans="1:18" x14ac:dyDescent="0.2">
      <c r="A93" s="27"/>
      <c r="B93" s="23"/>
      <c r="C93" s="23" t="s">
        <v>92</v>
      </c>
      <c r="D93" s="23"/>
      <c r="E93" s="27"/>
      <c r="F93" s="25">
        <v>4.9981814299999998</v>
      </c>
      <c r="G93" s="26">
        <v>2.2923999999999999E-4</v>
      </c>
      <c r="H93" s="16" t="s">
        <v>12</v>
      </c>
    </row>
    <row r="94" spans="1:18" x14ac:dyDescent="0.2">
      <c r="A94" s="19"/>
      <c r="B94" s="19"/>
      <c r="C94" s="15" t="s">
        <v>93</v>
      </c>
      <c r="D94" s="20"/>
      <c r="E94" s="20"/>
      <c r="F94" s="21">
        <v>21803.348791765002</v>
      </c>
      <c r="G94" s="31">
        <v>1.0000000200000001</v>
      </c>
      <c r="H94" s="16" t="s">
        <v>12</v>
      </c>
    </row>
    <row r="95" spans="1:18" x14ac:dyDescent="0.2">
      <c r="A95" s="32"/>
      <c r="B95" s="32"/>
      <c r="C95" s="32"/>
      <c r="D95" s="33"/>
      <c r="E95" s="33"/>
      <c r="F95" s="33"/>
      <c r="G95" s="33"/>
    </row>
    <row r="96" spans="1:18" x14ac:dyDescent="0.2">
      <c r="A96" s="34"/>
      <c r="B96" s="113" t="s">
        <v>492</v>
      </c>
      <c r="C96" s="113"/>
      <c r="D96" s="113"/>
      <c r="E96" s="113"/>
      <c r="F96" s="113"/>
      <c r="G96" s="113"/>
      <c r="H96" s="113"/>
    </row>
    <row r="97" spans="1:8" x14ac:dyDescent="0.2">
      <c r="A97" s="34"/>
      <c r="B97" s="113" t="s">
        <v>493</v>
      </c>
      <c r="C97" s="113"/>
      <c r="D97" s="113"/>
      <c r="E97" s="113"/>
      <c r="F97" s="113"/>
      <c r="G97" s="113"/>
      <c r="H97" s="113"/>
    </row>
    <row r="98" spans="1:8" x14ac:dyDescent="0.2">
      <c r="A98" s="34"/>
      <c r="B98" s="113" t="s">
        <v>494</v>
      </c>
      <c r="C98" s="113"/>
      <c r="D98" s="113"/>
      <c r="E98" s="113"/>
      <c r="F98" s="113"/>
      <c r="G98" s="113"/>
      <c r="H98" s="113"/>
    </row>
    <row r="99" spans="1:8" x14ac:dyDescent="0.2">
      <c r="A99" s="34"/>
      <c r="B99" s="34"/>
      <c r="C99" s="34"/>
      <c r="D99" s="36"/>
      <c r="E99" s="36"/>
      <c r="F99" s="36"/>
      <c r="G99" s="36"/>
    </row>
    <row r="100" spans="1:8" x14ac:dyDescent="0.2">
      <c r="A100" s="34"/>
      <c r="B100" s="110" t="s">
        <v>94</v>
      </c>
      <c r="C100" s="111"/>
      <c r="D100" s="112"/>
      <c r="E100" s="37"/>
      <c r="F100" s="36"/>
      <c r="G100" s="36"/>
    </row>
    <row r="101" spans="1:8" x14ac:dyDescent="0.2">
      <c r="A101" s="34"/>
      <c r="B101" s="107" t="s">
        <v>95</v>
      </c>
      <c r="C101" s="108"/>
      <c r="D101" s="15" t="s">
        <v>96</v>
      </c>
      <c r="E101" s="37"/>
      <c r="F101" s="36"/>
      <c r="G101" s="36"/>
    </row>
    <row r="102" spans="1:8" x14ac:dyDescent="0.2">
      <c r="A102" s="34"/>
      <c r="B102" s="107" t="s">
        <v>97</v>
      </c>
      <c r="C102" s="108"/>
      <c r="D102" s="15" t="s">
        <v>96</v>
      </c>
      <c r="E102" s="37"/>
      <c r="F102" s="36"/>
      <c r="G102" s="36"/>
    </row>
    <row r="103" spans="1:8" x14ac:dyDescent="0.2">
      <c r="A103" s="34"/>
      <c r="B103" s="107" t="s">
        <v>98</v>
      </c>
      <c r="C103" s="108"/>
      <c r="D103" s="20" t="s">
        <v>12</v>
      </c>
      <c r="E103" s="37"/>
      <c r="F103" s="36"/>
      <c r="G103" s="36"/>
    </row>
    <row r="104" spans="1:8" x14ac:dyDescent="0.2">
      <c r="A104" s="38"/>
      <c r="B104" s="39" t="s">
        <v>12</v>
      </c>
      <c r="C104" s="39" t="s">
        <v>495</v>
      </c>
      <c r="D104" s="39" t="s">
        <v>99</v>
      </c>
      <c r="E104" s="38"/>
      <c r="F104" s="38"/>
      <c r="G104" s="38"/>
      <c r="H104" s="40"/>
    </row>
    <row r="105" spans="1:8" x14ac:dyDescent="0.2">
      <c r="A105" s="38"/>
      <c r="B105" s="41" t="s">
        <v>100</v>
      </c>
      <c r="C105" s="42">
        <v>45473</v>
      </c>
      <c r="D105" s="42">
        <v>45504</v>
      </c>
      <c r="E105" s="38"/>
      <c r="F105" s="38"/>
      <c r="G105" s="38"/>
    </row>
    <row r="106" spans="1:8" x14ac:dyDescent="0.2">
      <c r="A106" s="43"/>
      <c r="B106" s="44" t="s">
        <v>101</v>
      </c>
      <c r="C106" s="45">
        <v>13.987399999999999</v>
      </c>
      <c r="D106" s="45">
        <v>14.077199999999999</v>
      </c>
      <c r="E106" s="43"/>
      <c r="F106" s="46"/>
      <c r="G106" s="47"/>
    </row>
    <row r="107" spans="1:8" ht="25.5" x14ac:dyDescent="0.2">
      <c r="A107" s="43"/>
      <c r="B107" s="44" t="s">
        <v>556</v>
      </c>
      <c r="C107" s="45">
        <v>11.187099999999999</v>
      </c>
      <c r="D107" s="45">
        <v>11.183999999999999</v>
      </c>
      <c r="E107" s="43"/>
      <c r="F107" s="46"/>
      <c r="G107" s="47"/>
    </row>
    <row r="108" spans="1:8" ht="25.5" x14ac:dyDescent="0.2">
      <c r="A108" s="43"/>
      <c r="B108" s="44" t="s">
        <v>557</v>
      </c>
      <c r="C108" s="45">
        <v>12.184100000000001</v>
      </c>
      <c r="D108" s="45">
        <v>12.2621</v>
      </c>
      <c r="E108" s="43"/>
      <c r="F108" s="46"/>
      <c r="G108" s="47"/>
    </row>
    <row r="109" spans="1:8" ht="25.5" x14ac:dyDescent="0.2">
      <c r="A109" s="43"/>
      <c r="B109" s="44" t="s">
        <v>102</v>
      </c>
      <c r="C109" s="45">
        <v>13.9148</v>
      </c>
      <c r="D109" s="45">
        <v>14.0029</v>
      </c>
      <c r="E109" s="43"/>
      <c r="F109" s="46"/>
      <c r="G109" s="47"/>
    </row>
    <row r="110" spans="1:8" ht="25.5" x14ac:dyDescent="0.2">
      <c r="A110" s="43"/>
      <c r="B110" s="44" t="s">
        <v>560</v>
      </c>
      <c r="C110" s="45">
        <v>11.1661</v>
      </c>
      <c r="D110" s="45">
        <v>11.163</v>
      </c>
      <c r="E110" s="43"/>
      <c r="F110" s="46"/>
      <c r="G110" s="47"/>
    </row>
    <row r="111" spans="1:8" ht="25.5" x14ac:dyDescent="0.2">
      <c r="A111" s="43"/>
      <c r="B111" s="44" t="s">
        <v>561</v>
      </c>
      <c r="C111" s="45">
        <v>12.1189</v>
      </c>
      <c r="D111" s="45">
        <v>12.1957</v>
      </c>
      <c r="E111" s="43"/>
      <c r="F111" s="46"/>
      <c r="G111" s="47"/>
    </row>
    <row r="112" spans="1:8" x14ac:dyDescent="0.2">
      <c r="A112" s="38"/>
      <c r="B112" s="38"/>
      <c r="C112" s="38"/>
      <c r="D112" s="38"/>
      <c r="E112" s="38"/>
      <c r="F112" s="38"/>
      <c r="G112" s="38"/>
    </row>
    <row r="113" spans="1:15" x14ac:dyDescent="0.2">
      <c r="A113" s="38"/>
      <c r="B113" s="107" t="s">
        <v>564</v>
      </c>
      <c r="C113" s="108"/>
      <c r="D113" s="15" t="s">
        <v>12</v>
      </c>
      <c r="E113" s="38"/>
      <c r="F113" s="38"/>
      <c r="G113" s="38"/>
    </row>
    <row r="114" spans="1:15" x14ac:dyDescent="0.2">
      <c r="A114" s="38"/>
      <c r="B114" s="48" t="s">
        <v>100</v>
      </c>
      <c r="C114" s="49" t="s">
        <v>103</v>
      </c>
      <c r="D114" s="49" t="s">
        <v>104</v>
      </c>
      <c r="E114" s="38"/>
      <c r="F114" s="38"/>
      <c r="G114" s="38"/>
    </row>
    <row r="115" spans="1:15" ht="29.1" customHeight="1" x14ac:dyDescent="0.2">
      <c r="A115" s="43"/>
      <c r="B115" s="44" t="s">
        <v>556</v>
      </c>
      <c r="C115" s="50">
        <v>7.4700000000000003E-2</v>
      </c>
      <c r="D115" s="51" t="s">
        <v>591</v>
      </c>
      <c r="E115" s="43"/>
      <c r="F115" s="46"/>
      <c r="G115" s="47"/>
    </row>
    <row r="116" spans="1:15" ht="29.1" customHeight="1" x14ac:dyDescent="0.2">
      <c r="A116" s="43"/>
      <c r="B116" s="44" t="s">
        <v>560</v>
      </c>
      <c r="C116" s="50">
        <v>7.3599999999999999E-2</v>
      </c>
      <c r="D116" s="51" t="s">
        <v>591</v>
      </c>
      <c r="E116" s="43"/>
      <c r="F116" s="46"/>
      <c r="G116" s="47"/>
    </row>
    <row r="117" spans="1:15" x14ac:dyDescent="0.2">
      <c r="A117" s="38"/>
      <c r="B117" s="60"/>
      <c r="C117" s="60"/>
      <c r="D117" s="61"/>
      <c r="E117" s="38"/>
      <c r="F117" s="35"/>
      <c r="G117" s="62"/>
    </row>
    <row r="118" spans="1:15" x14ac:dyDescent="0.2">
      <c r="A118" s="38"/>
      <c r="B118" s="107" t="s">
        <v>105</v>
      </c>
      <c r="C118" s="108"/>
      <c r="D118" s="15" t="s">
        <v>96</v>
      </c>
      <c r="E118" s="52"/>
      <c r="F118" s="38"/>
      <c r="G118" s="38"/>
      <c r="J118" s="98"/>
    </row>
    <row r="119" spans="1:15" x14ac:dyDescent="0.2">
      <c r="A119" s="38"/>
      <c r="B119" s="107" t="s">
        <v>106</v>
      </c>
      <c r="C119" s="108"/>
      <c r="D119" s="15" t="s">
        <v>96</v>
      </c>
      <c r="E119" s="52"/>
      <c r="F119" s="38"/>
      <c r="G119" s="38"/>
      <c r="J119" s="98"/>
    </row>
    <row r="120" spans="1:15" x14ac:dyDescent="0.2">
      <c r="A120" s="38"/>
      <c r="B120" s="107" t="s">
        <v>496</v>
      </c>
      <c r="C120" s="108"/>
      <c r="D120" s="15" t="s">
        <v>96</v>
      </c>
      <c r="E120" s="52"/>
      <c r="F120" s="38"/>
      <c r="G120" s="38"/>
      <c r="J120" s="98"/>
    </row>
    <row r="121" spans="1:15" x14ac:dyDescent="0.2">
      <c r="A121" s="53"/>
      <c r="B121" s="53"/>
      <c r="C121" s="53"/>
      <c r="D121" s="53"/>
      <c r="E121" s="53"/>
      <c r="F121" s="53"/>
      <c r="G121" s="53"/>
      <c r="J121" s="98"/>
    </row>
    <row r="122" spans="1:15" s="54" customFormat="1" x14ac:dyDescent="0.2">
      <c r="B122" s="103" t="s">
        <v>497</v>
      </c>
      <c r="C122" s="104"/>
      <c r="D122" s="105"/>
      <c r="I122"/>
      <c r="J122" s="98"/>
      <c r="K122" s="28"/>
      <c r="L122" s="28"/>
      <c r="M122" s="28"/>
      <c r="N122" s="28"/>
      <c r="O122" s="63"/>
    </row>
    <row r="123" spans="1:15" s="54" customFormat="1" ht="51" x14ac:dyDescent="0.2">
      <c r="B123" s="106" t="s">
        <v>498</v>
      </c>
      <c r="C123" s="106"/>
      <c r="D123" s="55" t="s">
        <v>137</v>
      </c>
      <c r="I123"/>
      <c r="J123" s="98"/>
      <c r="K123" s="28"/>
      <c r="L123" s="28"/>
      <c r="M123" s="28"/>
      <c r="N123" s="28"/>
      <c r="O123" s="63"/>
    </row>
    <row r="124" spans="1:15" s="54" customFormat="1" x14ac:dyDescent="0.2">
      <c r="B124" s="99" t="s">
        <v>499</v>
      </c>
      <c r="C124" s="99"/>
      <c r="D124" s="56"/>
      <c r="I124"/>
      <c r="J124" s="98"/>
      <c r="K124" s="28"/>
      <c r="L124" s="28"/>
      <c r="M124" s="28"/>
      <c r="N124" s="28"/>
      <c r="O124" s="63"/>
    </row>
    <row r="125" spans="1:15" s="54" customFormat="1" x14ac:dyDescent="0.2">
      <c r="B125" s="99"/>
      <c r="C125" s="99"/>
      <c r="D125" s="57"/>
      <c r="I125"/>
      <c r="J125" s="94"/>
      <c r="K125" s="28"/>
      <c r="L125" s="28"/>
      <c r="M125" s="28"/>
      <c r="N125" s="28"/>
      <c r="O125" s="63"/>
    </row>
    <row r="126" spans="1:15" s="54" customFormat="1" x14ac:dyDescent="0.2">
      <c r="B126" s="99" t="s">
        <v>500</v>
      </c>
      <c r="C126" s="99"/>
      <c r="D126" s="58">
        <v>7.3841715102707122</v>
      </c>
      <c r="I126"/>
      <c r="J126" s="94"/>
      <c r="K126" s="28"/>
      <c r="L126" s="28"/>
      <c r="M126" s="28"/>
      <c r="N126" s="28"/>
      <c r="O126" s="63"/>
    </row>
    <row r="127" spans="1:15" s="54" customFormat="1" x14ac:dyDescent="0.2">
      <c r="B127" s="99"/>
      <c r="C127" s="99"/>
      <c r="D127" s="57"/>
      <c r="I127"/>
      <c r="J127" s="94"/>
      <c r="K127" s="28"/>
      <c r="L127" s="28"/>
      <c r="M127" s="28"/>
      <c r="N127" s="28"/>
      <c r="O127" s="63"/>
    </row>
    <row r="128" spans="1:15" s="54" customFormat="1" x14ac:dyDescent="0.2">
      <c r="B128" s="99" t="s">
        <v>501</v>
      </c>
      <c r="C128" s="99"/>
      <c r="D128" s="58">
        <v>0.52882114311730222</v>
      </c>
      <c r="I128"/>
      <c r="J128" s="98"/>
      <c r="K128" s="28"/>
      <c r="L128" s="28"/>
      <c r="M128" s="28"/>
      <c r="N128" s="28"/>
      <c r="O128" s="63"/>
    </row>
    <row r="129" spans="2:17" s="54" customFormat="1" x14ac:dyDescent="0.2">
      <c r="B129" s="99" t="s">
        <v>502</v>
      </c>
      <c r="C129" s="99"/>
      <c r="D129" s="58">
        <v>0.52882114311730222</v>
      </c>
      <c r="I129"/>
      <c r="J129" s="98"/>
      <c r="K129" s="28"/>
      <c r="L129" s="28"/>
      <c r="M129" s="28"/>
      <c r="N129" s="28"/>
      <c r="O129" s="63"/>
    </row>
    <row r="130" spans="2:17" s="54" customFormat="1" x14ac:dyDescent="0.2">
      <c r="B130" s="99"/>
      <c r="C130" s="99"/>
      <c r="D130" s="57"/>
      <c r="I130"/>
      <c r="J130" s="94"/>
      <c r="K130" s="28"/>
      <c r="L130" s="28"/>
      <c r="M130" s="28"/>
      <c r="N130" s="28"/>
      <c r="O130" s="63"/>
    </row>
    <row r="131" spans="2:17" s="54" customFormat="1" x14ac:dyDescent="0.2">
      <c r="B131" s="99" t="s">
        <v>503</v>
      </c>
      <c r="C131" s="99"/>
      <c r="D131" s="59" t="s">
        <v>533</v>
      </c>
      <c r="I131"/>
      <c r="J131" s="94"/>
      <c r="K131" s="28"/>
      <c r="L131" s="28"/>
      <c r="M131" s="28"/>
      <c r="N131" s="28"/>
      <c r="O131" s="63"/>
    </row>
    <row r="132" spans="2:17" s="54" customFormat="1" x14ac:dyDescent="0.2">
      <c r="B132" s="100" t="s">
        <v>504</v>
      </c>
      <c r="C132" s="102"/>
      <c r="D132" s="101"/>
      <c r="I132"/>
      <c r="J132" s="94"/>
      <c r="K132" s="28"/>
      <c r="L132" s="28"/>
      <c r="M132" s="28"/>
      <c r="N132" s="28"/>
      <c r="O132" s="63"/>
      <c r="P132"/>
      <c r="Q132"/>
    </row>
  </sheetData>
  <mergeCells count="25">
    <mergeCell ref="B123:C123"/>
    <mergeCell ref="A1:H1"/>
    <mergeCell ref="A2:H2"/>
    <mergeCell ref="A3:H3"/>
    <mergeCell ref="B100:D100"/>
    <mergeCell ref="B101:C101"/>
    <mergeCell ref="B102:C102"/>
    <mergeCell ref="B103:C103"/>
    <mergeCell ref="B113:C113"/>
    <mergeCell ref="B119:C119"/>
    <mergeCell ref="B96:H96"/>
    <mergeCell ref="B97:H97"/>
    <mergeCell ref="B98:H98"/>
    <mergeCell ref="B118:C118"/>
    <mergeCell ref="B122:D122"/>
    <mergeCell ref="B120:C120"/>
    <mergeCell ref="B129:C129"/>
    <mergeCell ref="B130:C130"/>
    <mergeCell ref="B131:C131"/>
    <mergeCell ref="B132:D132"/>
    <mergeCell ref="B124:C124"/>
    <mergeCell ref="B125:C125"/>
    <mergeCell ref="B126:C126"/>
    <mergeCell ref="B127:C127"/>
    <mergeCell ref="B128:C128"/>
  </mergeCells>
  <hyperlinks>
    <hyperlink ref="I1" location="Index!B4" display="Index" xr:uid="{25FA62B8-73B3-49C6-96B3-9A7D0511DF7D}"/>
  </hyperlinks>
  <pageMargins left="5.000000074505806E-2" right="5.000000074505806E-2" top="0.30000001192092896" bottom="0.20000000298023224" header="0" footer="0"/>
  <pageSetup paperSize="9" orientation="landscape" horizontalDpi="0" verticalDpi="0"/>
  <headerFooter alignWithMargins="0"/>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5B19D5-FFE0-4137-BE52-B34F77D0B99F}">
  <sheetPr>
    <outlinePr summaryBelow="0" summaryRight="0"/>
  </sheetPr>
  <dimension ref="A1:T164"/>
  <sheetViews>
    <sheetView showGridLines="0" workbookViewId="0">
      <selection sqref="A1:H1"/>
    </sheetView>
  </sheetViews>
  <sheetFormatPr defaultRowHeight="12.75" x14ac:dyDescent="0.2"/>
  <cols>
    <col min="1" max="1" width="5.85546875" bestFit="1" customWidth="1"/>
    <col min="2" max="2" width="17" customWidth="1"/>
    <col min="3" max="3" width="39.140625" bestFit="1" customWidth="1"/>
    <col min="4" max="4" width="10.7109375" bestFit="1" customWidth="1"/>
    <col min="5" max="5" width="9.42578125" bestFit="1" customWidth="1"/>
    <col min="6" max="6" width="10.140625" bestFit="1" customWidth="1"/>
    <col min="7" max="7" width="9.5703125" customWidth="1"/>
    <col min="8" max="8" width="6.42578125" customWidth="1"/>
    <col min="9" max="9" width="6" bestFit="1" customWidth="1"/>
    <col min="10" max="10" width="50.7109375" style="94" customWidth="1"/>
  </cols>
  <sheetData>
    <row r="1" spans="1:10" ht="15" x14ac:dyDescent="0.2">
      <c r="A1" s="109" t="s">
        <v>0</v>
      </c>
      <c r="B1" s="109"/>
      <c r="C1" s="109"/>
      <c r="D1" s="109"/>
      <c r="E1" s="109"/>
      <c r="F1" s="109"/>
      <c r="G1" s="109"/>
      <c r="H1" s="109"/>
      <c r="I1" s="10" t="s">
        <v>488</v>
      </c>
    </row>
    <row r="2" spans="1:10" ht="15" x14ac:dyDescent="0.2">
      <c r="A2" s="109" t="s">
        <v>182</v>
      </c>
      <c r="B2" s="109"/>
      <c r="C2" s="109"/>
      <c r="D2" s="109"/>
      <c r="E2" s="109"/>
      <c r="F2" s="109"/>
      <c r="G2" s="109"/>
      <c r="H2" s="109"/>
      <c r="J2" s="95" t="s">
        <v>489</v>
      </c>
    </row>
    <row r="3" spans="1:10" ht="15" x14ac:dyDescent="0.2">
      <c r="A3" s="109" t="s">
        <v>592</v>
      </c>
      <c r="B3" s="109"/>
      <c r="C3" s="109"/>
      <c r="D3" s="109"/>
      <c r="E3" s="109"/>
      <c r="F3" s="109"/>
      <c r="G3" s="109"/>
      <c r="H3" s="109"/>
    </row>
    <row r="4" spans="1:10" s="11" customFormat="1" ht="30" x14ac:dyDescent="0.2">
      <c r="A4" s="12" t="s">
        <v>2</v>
      </c>
      <c r="B4" s="12" t="s">
        <v>3</v>
      </c>
      <c r="C4" s="12" t="s">
        <v>4</v>
      </c>
      <c r="D4" s="12" t="s">
        <v>5</v>
      </c>
      <c r="E4" s="12" t="s">
        <v>6</v>
      </c>
      <c r="F4" s="12" t="s">
        <v>7</v>
      </c>
      <c r="G4" s="12" t="s">
        <v>8</v>
      </c>
      <c r="H4" s="13" t="s">
        <v>484</v>
      </c>
      <c r="J4" s="94"/>
    </row>
    <row r="5" spans="1:10" x14ac:dyDescent="0.2">
      <c r="A5" s="14"/>
      <c r="B5" s="14"/>
      <c r="C5" s="15" t="s">
        <v>9</v>
      </c>
      <c r="D5" s="14"/>
      <c r="E5" s="14"/>
      <c r="F5" s="14"/>
      <c r="G5" s="14"/>
      <c r="H5" s="16" t="s">
        <v>12</v>
      </c>
    </row>
    <row r="6" spans="1:10" x14ac:dyDescent="0.2">
      <c r="A6" s="14"/>
      <c r="B6" s="14"/>
      <c r="C6" s="15" t="s">
        <v>10</v>
      </c>
      <c r="D6" s="14"/>
      <c r="E6" s="14"/>
      <c r="F6" s="14"/>
      <c r="G6" s="14"/>
      <c r="H6" s="16" t="s">
        <v>12</v>
      </c>
    </row>
    <row r="7" spans="1:10" x14ac:dyDescent="0.2">
      <c r="A7" s="14"/>
      <c r="B7" s="14"/>
      <c r="C7" s="15" t="s">
        <v>11</v>
      </c>
      <c r="D7" s="14"/>
      <c r="E7" s="14" t="s">
        <v>12</v>
      </c>
      <c r="F7" s="17" t="s">
        <v>13</v>
      </c>
      <c r="G7" s="18">
        <v>0</v>
      </c>
      <c r="H7" s="16" t="s">
        <v>12</v>
      </c>
    </row>
    <row r="8" spans="1:10" x14ac:dyDescent="0.2">
      <c r="A8" s="14"/>
      <c r="B8" s="14"/>
      <c r="C8" s="19"/>
      <c r="D8" s="14"/>
      <c r="E8" s="14"/>
      <c r="F8" s="20"/>
      <c r="G8" s="20"/>
      <c r="H8" s="16" t="s">
        <v>12</v>
      </c>
    </row>
    <row r="9" spans="1:10" x14ac:dyDescent="0.2">
      <c r="A9" s="14"/>
      <c r="B9" s="14"/>
      <c r="C9" s="15" t="s">
        <v>14</v>
      </c>
      <c r="D9" s="14"/>
      <c r="E9" s="14"/>
      <c r="F9" s="14"/>
      <c r="G9" s="14"/>
      <c r="H9" s="16" t="s">
        <v>12</v>
      </c>
    </row>
    <row r="10" spans="1:10" x14ac:dyDescent="0.2">
      <c r="A10" s="14"/>
      <c r="B10" s="14"/>
      <c r="C10" s="15" t="s">
        <v>11</v>
      </c>
      <c r="D10" s="14"/>
      <c r="E10" s="14" t="s">
        <v>12</v>
      </c>
      <c r="F10" s="17" t="s">
        <v>13</v>
      </c>
      <c r="G10" s="18">
        <v>0</v>
      </c>
      <c r="H10" s="16" t="s">
        <v>12</v>
      </c>
    </row>
    <row r="11" spans="1:10" x14ac:dyDescent="0.2">
      <c r="A11" s="14"/>
      <c r="B11" s="14"/>
      <c r="C11" s="19"/>
      <c r="D11" s="14"/>
      <c r="E11" s="14"/>
      <c r="F11" s="20"/>
      <c r="G11" s="20"/>
      <c r="H11" s="16" t="s">
        <v>12</v>
      </c>
    </row>
    <row r="12" spans="1:10" ht="15" x14ac:dyDescent="0.2">
      <c r="A12" s="14"/>
      <c r="B12" s="14"/>
      <c r="C12" s="15" t="s">
        <v>15</v>
      </c>
      <c r="D12" s="14"/>
      <c r="E12" s="14"/>
      <c r="F12" s="14"/>
      <c r="G12" s="14"/>
      <c r="H12" s="16" t="s">
        <v>12</v>
      </c>
      <c r="J12" s="96"/>
    </row>
    <row r="13" spans="1:10" x14ac:dyDescent="0.2">
      <c r="A13" s="14"/>
      <c r="B13" s="14"/>
      <c r="C13" s="15" t="s">
        <v>11</v>
      </c>
      <c r="D13" s="14"/>
      <c r="E13" s="14" t="s">
        <v>12</v>
      </c>
      <c r="F13" s="17" t="s">
        <v>13</v>
      </c>
      <c r="G13" s="18">
        <v>0</v>
      </c>
      <c r="H13" s="16" t="s">
        <v>12</v>
      </c>
      <c r="J13" s="97"/>
    </row>
    <row r="14" spans="1:10" ht="25.5" x14ac:dyDescent="0.2">
      <c r="A14" s="14"/>
      <c r="B14" s="14"/>
      <c r="C14" s="19"/>
      <c r="D14" s="14"/>
      <c r="E14" s="14"/>
      <c r="F14" s="20"/>
      <c r="G14" s="20"/>
      <c r="H14" s="16" t="s">
        <v>12</v>
      </c>
      <c r="J14" s="97" t="s">
        <v>540</v>
      </c>
    </row>
    <row r="15" spans="1:10" x14ac:dyDescent="0.2">
      <c r="A15" s="14"/>
      <c r="B15" s="14"/>
      <c r="C15" s="15" t="s">
        <v>16</v>
      </c>
      <c r="D15" s="14"/>
      <c r="E15" s="14"/>
      <c r="F15" s="14"/>
      <c r="G15" s="14"/>
      <c r="H15" s="16" t="s">
        <v>12</v>
      </c>
      <c r="J15" s="97"/>
    </row>
    <row r="16" spans="1:10" x14ac:dyDescent="0.2">
      <c r="A16" s="14"/>
      <c r="B16" s="14"/>
      <c r="C16" s="15" t="s">
        <v>11</v>
      </c>
      <c r="D16" s="14"/>
      <c r="E16" s="14" t="s">
        <v>12</v>
      </c>
      <c r="F16" s="17" t="s">
        <v>13</v>
      </c>
      <c r="G16" s="18">
        <v>0</v>
      </c>
      <c r="H16" s="16" t="s">
        <v>12</v>
      </c>
    </row>
    <row r="17" spans="1:10" x14ac:dyDescent="0.2">
      <c r="A17" s="14"/>
      <c r="B17" s="14"/>
      <c r="C17" s="19"/>
      <c r="D17" s="14"/>
      <c r="E17" s="14"/>
      <c r="F17" s="20"/>
      <c r="G17" s="20"/>
      <c r="H17" s="16" t="s">
        <v>12</v>
      </c>
    </row>
    <row r="18" spans="1:10" x14ac:dyDescent="0.2">
      <c r="A18" s="14"/>
      <c r="B18" s="14"/>
      <c r="C18" s="15" t="s">
        <v>17</v>
      </c>
      <c r="D18" s="14"/>
      <c r="E18" s="14"/>
      <c r="F18" s="20"/>
      <c r="G18" s="20"/>
      <c r="H18" s="16" t="s">
        <v>12</v>
      </c>
    </row>
    <row r="19" spans="1:10" x14ac:dyDescent="0.2">
      <c r="A19" s="14"/>
      <c r="B19" s="14"/>
      <c r="C19" s="15" t="s">
        <v>11</v>
      </c>
      <c r="D19" s="14"/>
      <c r="E19" s="14" t="s">
        <v>12</v>
      </c>
      <c r="F19" s="17" t="s">
        <v>13</v>
      </c>
      <c r="G19" s="18">
        <v>0</v>
      </c>
      <c r="H19" s="16" t="s">
        <v>12</v>
      </c>
    </row>
    <row r="20" spans="1:10" x14ac:dyDescent="0.2">
      <c r="A20" s="14"/>
      <c r="B20" s="14"/>
      <c r="C20" s="19"/>
      <c r="D20" s="14"/>
      <c r="E20" s="14"/>
      <c r="F20" s="20"/>
      <c r="G20" s="20"/>
      <c r="H20" s="16" t="s">
        <v>12</v>
      </c>
    </row>
    <row r="21" spans="1:10" x14ac:dyDescent="0.2">
      <c r="A21" s="14"/>
      <c r="B21" s="14"/>
      <c r="C21" s="15" t="s">
        <v>18</v>
      </c>
      <c r="D21" s="14"/>
      <c r="E21" s="14"/>
      <c r="F21" s="20"/>
      <c r="G21" s="20"/>
      <c r="H21" s="16" t="s">
        <v>12</v>
      </c>
    </row>
    <row r="22" spans="1:10" ht="15" x14ac:dyDescent="0.2">
      <c r="A22" s="14"/>
      <c r="B22" s="14"/>
      <c r="C22" s="15" t="s">
        <v>11</v>
      </c>
      <c r="D22" s="14"/>
      <c r="E22" s="14" t="s">
        <v>12</v>
      </c>
      <c r="F22" s="17" t="s">
        <v>13</v>
      </c>
      <c r="G22" s="18">
        <v>0</v>
      </c>
      <c r="H22" s="16" t="s">
        <v>12</v>
      </c>
      <c r="J22" s="96"/>
    </row>
    <row r="23" spans="1:10" x14ac:dyDescent="0.2">
      <c r="A23" s="14"/>
      <c r="B23" s="14"/>
      <c r="C23" s="19"/>
      <c r="D23" s="14"/>
      <c r="E23" s="14"/>
      <c r="F23" s="20"/>
      <c r="G23" s="20"/>
      <c r="H23" s="16" t="s">
        <v>12</v>
      </c>
      <c r="J23" s="97"/>
    </row>
    <row r="24" spans="1:10" x14ac:dyDescent="0.2">
      <c r="A24" s="14"/>
      <c r="B24" s="14"/>
      <c r="C24" s="15" t="s">
        <v>19</v>
      </c>
      <c r="D24" s="14"/>
      <c r="E24" s="14"/>
      <c r="F24" s="21">
        <v>0</v>
      </c>
      <c r="G24" s="18">
        <v>0</v>
      </c>
      <c r="H24" s="16" t="s">
        <v>12</v>
      </c>
    </row>
    <row r="25" spans="1:10" x14ac:dyDescent="0.2">
      <c r="A25" s="14"/>
      <c r="B25" s="14"/>
      <c r="C25" s="19"/>
      <c r="D25" s="14"/>
      <c r="E25" s="14"/>
      <c r="F25" s="20"/>
      <c r="G25" s="20"/>
      <c r="H25" s="16" t="s">
        <v>12</v>
      </c>
    </row>
    <row r="26" spans="1:10" x14ac:dyDescent="0.2">
      <c r="A26" s="14"/>
      <c r="B26" s="14"/>
      <c r="C26" s="15" t="s">
        <v>20</v>
      </c>
      <c r="D26" s="14"/>
      <c r="E26" s="14"/>
      <c r="F26" s="20"/>
      <c r="G26" s="20"/>
      <c r="H26" s="16" t="s">
        <v>12</v>
      </c>
    </row>
    <row r="27" spans="1:10" ht="25.5" x14ac:dyDescent="0.2">
      <c r="A27" s="14"/>
      <c r="B27" s="14"/>
      <c r="C27" s="15" t="s">
        <v>10</v>
      </c>
      <c r="D27" s="14"/>
      <c r="E27" s="14"/>
      <c r="F27" s="20"/>
      <c r="G27" s="20"/>
      <c r="H27" s="16" t="s">
        <v>12</v>
      </c>
      <c r="J27" s="97" t="s">
        <v>541</v>
      </c>
    </row>
    <row r="28" spans="1:10" ht="25.5" x14ac:dyDescent="0.2">
      <c r="A28" s="22">
        <v>1</v>
      </c>
      <c r="B28" s="23" t="s">
        <v>183</v>
      </c>
      <c r="C28" s="23" t="s">
        <v>184</v>
      </c>
      <c r="D28" s="23" t="s">
        <v>23</v>
      </c>
      <c r="E28" s="24">
        <v>250</v>
      </c>
      <c r="F28" s="25">
        <v>2489.8775000000001</v>
      </c>
      <c r="G28" s="26">
        <v>6.5589919999999996E-2</v>
      </c>
      <c r="H28" s="16">
        <v>7.5975000000000001</v>
      </c>
      <c r="J28" s="97"/>
    </row>
    <row r="29" spans="1:10" x14ac:dyDescent="0.2">
      <c r="A29" s="22">
        <v>2</v>
      </c>
      <c r="B29" s="23" t="s">
        <v>185</v>
      </c>
      <c r="C29" s="23" t="s">
        <v>186</v>
      </c>
      <c r="D29" s="23" t="s">
        <v>187</v>
      </c>
      <c r="E29" s="24">
        <v>2000</v>
      </c>
      <c r="F29" s="25">
        <v>2000.136</v>
      </c>
      <c r="G29" s="26">
        <v>5.2688840000000001E-2</v>
      </c>
      <c r="H29" s="16">
        <v>7.66</v>
      </c>
      <c r="J29" s="97"/>
    </row>
    <row r="30" spans="1:10" x14ac:dyDescent="0.2">
      <c r="A30" s="22">
        <v>3</v>
      </c>
      <c r="B30" s="23" t="s">
        <v>188</v>
      </c>
      <c r="C30" s="23" t="s">
        <v>189</v>
      </c>
      <c r="D30" s="23" t="s">
        <v>190</v>
      </c>
      <c r="E30" s="24">
        <v>1700</v>
      </c>
      <c r="F30" s="25">
        <v>1704.4897000000001</v>
      </c>
      <c r="G30" s="26">
        <v>4.4900740000000001E-2</v>
      </c>
      <c r="H30" s="16">
        <v>8.6150000000000002</v>
      </c>
    </row>
    <row r="31" spans="1:10" x14ac:dyDescent="0.2">
      <c r="A31" s="22">
        <v>4</v>
      </c>
      <c r="B31" s="23" t="s">
        <v>191</v>
      </c>
      <c r="C31" s="23" t="s">
        <v>192</v>
      </c>
      <c r="D31" s="23" t="s">
        <v>190</v>
      </c>
      <c r="E31" s="24">
        <v>1500</v>
      </c>
      <c r="F31" s="25">
        <v>1501.4655</v>
      </c>
      <c r="G31" s="26">
        <v>3.9552549999999999E-2</v>
      </c>
      <c r="H31" s="16">
        <v>9.1</v>
      </c>
    </row>
    <row r="32" spans="1:10" ht="25.5" x14ac:dyDescent="0.2">
      <c r="A32" s="22">
        <v>5</v>
      </c>
      <c r="B32" s="23" t="s">
        <v>193</v>
      </c>
      <c r="C32" s="23" t="s">
        <v>194</v>
      </c>
      <c r="D32" s="23" t="s">
        <v>23</v>
      </c>
      <c r="E32" s="24">
        <v>100</v>
      </c>
      <c r="F32" s="25">
        <v>996.69</v>
      </c>
      <c r="G32" s="26">
        <v>2.625543E-2</v>
      </c>
      <c r="H32" s="16">
        <v>7.6787999999999998</v>
      </c>
    </row>
    <row r="33" spans="1:8" ht="25.5" x14ac:dyDescent="0.2">
      <c r="A33" s="22">
        <v>6</v>
      </c>
      <c r="B33" s="23" t="s">
        <v>21</v>
      </c>
      <c r="C33" s="23" t="s">
        <v>22</v>
      </c>
      <c r="D33" s="23" t="s">
        <v>23</v>
      </c>
      <c r="E33" s="24">
        <v>1000</v>
      </c>
      <c r="F33" s="25">
        <v>994.12</v>
      </c>
      <c r="G33" s="26">
        <v>2.6187729999999999E-2</v>
      </c>
      <c r="H33" s="16">
        <v>7.53</v>
      </c>
    </row>
    <row r="34" spans="1:8" ht="25.5" x14ac:dyDescent="0.2">
      <c r="A34" s="22">
        <v>7</v>
      </c>
      <c r="B34" s="23" t="s">
        <v>195</v>
      </c>
      <c r="C34" s="23" t="s">
        <v>196</v>
      </c>
      <c r="D34" s="23" t="s">
        <v>23</v>
      </c>
      <c r="E34" s="24">
        <v>100</v>
      </c>
      <c r="F34" s="25">
        <v>989.827</v>
      </c>
      <c r="G34" s="26">
        <v>2.607464E-2</v>
      </c>
      <c r="H34" s="16">
        <v>7.56</v>
      </c>
    </row>
    <row r="35" spans="1:8" x14ac:dyDescent="0.2">
      <c r="A35" s="22">
        <v>8</v>
      </c>
      <c r="B35" s="23" t="s">
        <v>197</v>
      </c>
      <c r="C35" s="23" t="s">
        <v>198</v>
      </c>
      <c r="D35" s="23" t="s">
        <v>199</v>
      </c>
      <c r="E35" s="24">
        <v>1000</v>
      </c>
      <c r="F35" s="25">
        <v>989.28700000000003</v>
      </c>
      <c r="G35" s="26">
        <v>2.6060420000000001E-2</v>
      </c>
      <c r="H35" s="16">
        <v>9.85</v>
      </c>
    </row>
    <row r="36" spans="1:8" x14ac:dyDescent="0.2">
      <c r="A36" s="22">
        <v>9</v>
      </c>
      <c r="B36" s="23" t="s">
        <v>200</v>
      </c>
      <c r="C36" s="23" t="s">
        <v>201</v>
      </c>
      <c r="D36" s="23" t="s">
        <v>23</v>
      </c>
      <c r="E36" s="24">
        <v>100</v>
      </c>
      <c r="F36" s="25">
        <v>987.69299999999998</v>
      </c>
      <c r="G36" s="26">
        <v>2.6018429999999999E-2</v>
      </c>
      <c r="H36" s="16">
        <v>7.68</v>
      </c>
    </row>
    <row r="37" spans="1:8" x14ac:dyDescent="0.2">
      <c r="A37" s="22">
        <v>10</v>
      </c>
      <c r="B37" s="23" t="s">
        <v>202</v>
      </c>
      <c r="C37" s="23" t="s">
        <v>203</v>
      </c>
      <c r="D37" s="23" t="s">
        <v>199</v>
      </c>
      <c r="E37" s="24">
        <v>900</v>
      </c>
      <c r="F37" s="25">
        <v>900.9171</v>
      </c>
      <c r="G37" s="26">
        <v>2.373252E-2</v>
      </c>
      <c r="H37" s="16">
        <v>8.3049999999999997</v>
      </c>
    </row>
    <row r="38" spans="1:8" x14ac:dyDescent="0.2">
      <c r="A38" s="22">
        <v>11</v>
      </c>
      <c r="B38" s="23" t="s">
        <v>53</v>
      </c>
      <c r="C38" s="23" t="s">
        <v>54</v>
      </c>
      <c r="D38" s="23" t="s">
        <v>23</v>
      </c>
      <c r="E38" s="24">
        <v>500</v>
      </c>
      <c r="F38" s="25">
        <v>501.3965</v>
      </c>
      <c r="G38" s="26">
        <v>1.32081E-2</v>
      </c>
      <c r="H38" s="16">
        <v>7.61</v>
      </c>
    </row>
    <row r="39" spans="1:8" ht="25.5" x14ac:dyDescent="0.2">
      <c r="A39" s="22">
        <v>12</v>
      </c>
      <c r="B39" s="23" t="s">
        <v>204</v>
      </c>
      <c r="C39" s="23" t="s">
        <v>205</v>
      </c>
      <c r="D39" s="23" t="s">
        <v>206</v>
      </c>
      <c r="E39" s="24">
        <v>50</v>
      </c>
      <c r="F39" s="25">
        <v>500.50450000000001</v>
      </c>
      <c r="G39" s="26">
        <v>1.3184599999999999E-2</v>
      </c>
      <c r="H39" s="16">
        <v>8.3049999999999997</v>
      </c>
    </row>
    <row r="40" spans="1:8" x14ac:dyDescent="0.2">
      <c r="A40" s="22">
        <v>13</v>
      </c>
      <c r="B40" s="23" t="s">
        <v>207</v>
      </c>
      <c r="C40" s="23" t="s">
        <v>208</v>
      </c>
      <c r="D40" s="23" t="s">
        <v>190</v>
      </c>
      <c r="E40" s="24">
        <v>500</v>
      </c>
      <c r="F40" s="25">
        <v>500.45749999999998</v>
      </c>
      <c r="G40" s="26">
        <v>1.318337E-2</v>
      </c>
      <c r="H40" s="16">
        <v>9.1</v>
      </c>
    </row>
    <row r="41" spans="1:8" x14ac:dyDescent="0.2">
      <c r="A41" s="22">
        <v>14</v>
      </c>
      <c r="B41" s="23" t="s">
        <v>209</v>
      </c>
      <c r="C41" s="23" t="s">
        <v>210</v>
      </c>
      <c r="D41" s="23" t="s">
        <v>32</v>
      </c>
      <c r="E41" s="24">
        <v>500</v>
      </c>
      <c r="F41" s="25">
        <v>500.17599999999999</v>
      </c>
      <c r="G41" s="26">
        <v>1.3175950000000001E-2</v>
      </c>
      <c r="H41" s="16">
        <v>7.5537999999999998</v>
      </c>
    </row>
    <row r="42" spans="1:8" ht="25.5" x14ac:dyDescent="0.2">
      <c r="A42" s="22">
        <v>15</v>
      </c>
      <c r="B42" s="23" t="s">
        <v>61</v>
      </c>
      <c r="C42" s="23" t="s">
        <v>62</v>
      </c>
      <c r="D42" s="23" t="s">
        <v>23</v>
      </c>
      <c r="E42" s="24">
        <v>500</v>
      </c>
      <c r="F42" s="25">
        <v>499.3845</v>
      </c>
      <c r="G42" s="26">
        <v>1.3155099999999999E-2</v>
      </c>
      <c r="H42" s="16">
        <v>8.16</v>
      </c>
    </row>
    <row r="43" spans="1:8" x14ac:dyDescent="0.2">
      <c r="A43" s="14"/>
      <c r="B43" s="14"/>
      <c r="C43" s="15" t="s">
        <v>11</v>
      </c>
      <c r="D43" s="14"/>
      <c r="E43" s="14" t="s">
        <v>12</v>
      </c>
      <c r="F43" s="21">
        <v>16056.4218</v>
      </c>
      <c r="G43" s="18">
        <v>0.42296834</v>
      </c>
      <c r="H43" s="16" t="s">
        <v>12</v>
      </c>
    </row>
    <row r="44" spans="1:8" x14ac:dyDescent="0.2">
      <c r="A44" s="14"/>
      <c r="B44" s="14"/>
      <c r="C44" s="19"/>
      <c r="D44" s="14"/>
      <c r="E44" s="14"/>
      <c r="F44" s="20"/>
      <c r="G44" s="20"/>
      <c r="H44" s="16" t="s">
        <v>12</v>
      </c>
    </row>
    <row r="45" spans="1:8" x14ac:dyDescent="0.2">
      <c r="A45" s="14"/>
      <c r="B45" s="14"/>
      <c r="C45" s="15" t="s">
        <v>65</v>
      </c>
      <c r="D45" s="14"/>
      <c r="E45" s="14"/>
      <c r="F45" s="14"/>
      <c r="G45" s="14"/>
      <c r="H45" s="16" t="s">
        <v>12</v>
      </c>
    </row>
    <row r="46" spans="1:8" x14ac:dyDescent="0.2">
      <c r="A46" s="14"/>
      <c r="B46" s="14"/>
      <c r="C46" s="15" t="s">
        <v>11</v>
      </c>
      <c r="D46" s="14"/>
      <c r="E46" s="14" t="s">
        <v>12</v>
      </c>
      <c r="F46" s="17" t="s">
        <v>13</v>
      </c>
      <c r="G46" s="18">
        <v>0</v>
      </c>
      <c r="H46" s="16" t="s">
        <v>12</v>
      </c>
    </row>
    <row r="47" spans="1:8" x14ac:dyDescent="0.2">
      <c r="A47" s="14"/>
      <c r="B47" s="14"/>
      <c r="C47" s="19"/>
      <c r="D47" s="14"/>
      <c r="E47" s="14"/>
      <c r="F47" s="20"/>
      <c r="G47" s="20"/>
      <c r="H47" s="16" t="s">
        <v>12</v>
      </c>
    </row>
    <row r="48" spans="1:8" x14ac:dyDescent="0.2">
      <c r="A48" s="14"/>
      <c r="B48" s="14"/>
      <c r="C48" s="15" t="s">
        <v>66</v>
      </c>
      <c r="D48" s="14"/>
      <c r="E48" s="14"/>
      <c r="F48" s="14"/>
      <c r="G48" s="14"/>
      <c r="H48" s="16" t="s">
        <v>12</v>
      </c>
    </row>
    <row r="49" spans="1:8" ht="25.5" x14ac:dyDescent="0.2">
      <c r="A49" s="22">
        <v>1</v>
      </c>
      <c r="B49" s="23" t="s">
        <v>211</v>
      </c>
      <c r="C49" s="23" t="s">
        <v>212</v>
      </c>
      <c r="D49" s="23" t="s">
        <v>69</v>
      </c>
      <c r="E49" s="24">
        <v>1500000</v>
      </c>
      <c r="F49" s="25">
        <v>1521.2085</v>
      </c>
      <c r="G49" s="26">
        <v>4.0072629999999998E-2</v>
      </c>
      <c r="H49" s="16">
        <v>6.9443000000000001</v>
      </c>
    </row>
    <row r="50" spans="1:8" x14ac:dyDescent="0.2">
      <c r="A50" s="22">
        <v>2</v>
      </c>
      <c r="B50" s="23" t="s">
        <v>72</v>
      </c>
      <c r="C50" s="23" t="s">
        <v>73</v>
      </c>
      <c r="D50" s="23" t="s">
        <v>69</v>
      </c>
      <c r="E50" s="24">
        <v>1000000</v>
      </c>
      <c r="F50" s="25">
        <v>1019.0119999999999</v>
      </c>
      <c r="G50" s="26">
        <v>2.6843450000000001E-2</v>
      </c>
      <c r="H50" s="16">
        <v>6.9573</v>
      </c>
    </row>
    <row r="51" spans="1:8" x14ac:dyDescent="0.2">
      <c r="A51" s="14"/>
      <c r="B51" s="14"/>
      <c r="C51" s="15" t="s">
        <v>11</v>
      </c>
      <c r="D51" s="14"/>
      <c r="E51" s="14" t="s">
        <v>12</v>
      </c>
      <c r="F51" s="21">
        <v>2540.2204999999999</v>
      </c>
      <c r="G51" s="18">
        <v>6.6916080000000003E-2</v>
      </c>
      <c r="H51" s="16" t="s">
        <v>12</v>
      </c>
    </row>
    <row r="52" spans="1:8" x14ac:dyDescent="0.2">
      <c r="A52" s="14"/>
      <c r="B52" s="14"/>
      <c r="C52" s="19"/>
      <c r="D52" s="14"/>
      <c r="E52" s="14"/>
      <c r="F52" s="20"/>
      <c r="G52" s="20"/>
      <c r="H52" s="16" t="s">
        <v>12</v>
      </c>
    </row>
    <row r="53" spans="1:8" x14ac:dyDescent="0.2">
      <c r="A53" s="14"/>
      <c r="B53" s="14"/>
      <c r="C53" s="15" t="s">
        <v>76</v>
      </c>
      <c r="D53" s="14"/>
      <c r="E53" s="14"/>
      <c r="F53" s="20"/>
      <c r="G53" s="20"/>
      <c r="H53" s="16" t="s">
        <v>12</v>
      </c>
    </row>
    <row r="54" spans="1:8" x14ac:dyDescent="0.2">
      <c r="A54" s="14"/>
      <c r="B54" s="14"/>
      <c r="C54" s="15" t="s">
        <v>11</v>
      </c>
      <c r="D54" s="14"/>
      <c r="E54" s="14" t="s">
        <v>12</v>
      </c>
      <c r="F54" s="17" t="s">
        <v>13</v>
      </c>
      <c r="G54" s="18">
        <v>0</v>
      </c>
      <c r="H54" s="16" t="s">
        <v>12</v>
      </c>
    </row>
    <row r="55" spans="1:8" x14ac:dyDescent="0.2">
      <c r="A55" s="14"/>
      <c r="B55" s="14"/>
      <c r="C55" s="19"/>
      <c r="D55" s="14"/>
      <c r="E55" s="14"/>
      <c r="F55" s="20"/>
      <c r="G55" s="20"/>
      <c r="H55" s="16" t="s">
        <v>12</v>
      </c>
    </row>
    <row r="56" spans="1:8" x14ac:dyDescent="0.2">
      <c r="A56" s="14"/>
      <c r="B56" s="14"/>
      <c r="C56" s="15" t="s">
        <v>77</v>
      </c>
      <c r="D56" s="14"/>
      <c r="E56" s="14"/>
      <c r="F56" s="21">
        <v>18596.6423</v>
      </c>
      <c r="G56" s="18">
        <v>0.48988441999999999</v>
      </c>
      <c r="H56" s="16" t="s">
        <v>12</v>
      </c>
    </row>
    <row r="57" spans="1:8" x14ac:dyDescent="0.2">
      <c r="A57" s="14"/>
      <c r="B57" s="14"/>
      <c r="C57" s="19"/>
      <c r="D57" s="14"/>
      <c r="E57" s="14"/>
      <c r="F57" s="20"/>
      <c r="G57" s="20"/>
      <c r="H57" s="16" t="s">
        <v>12</v>
      </c>
    </row>
    <row r="58" spans="1:8" x14ac:dyDescent="0.2">
      <c r="A58" s="14"/>
      <c r="B58" s="14"/>
      <c r="C58" s="15" t="s">
        <v>78</v>
      </c>
      <c r="D58" s="14"/>
      <c r="E58" s="14"/>
      <c r="F58" s="20"/>
      <c r="G58" s="20"/>
      <c r="H58" s="16" t="s">
        <v>12</v>
      </c>
    </row>
    <row r="59" spans="1:8" x14ac:dyDescent="0.2">
      <c r="A59" s="14"/>
      <c r="B59" s="14"/>
      <c r="C59" s="15" t="s">
        <v>79</v>
      </c>
      <c r="D59" s="14"/>
      <c r="E59" s="14"/>
      <c r="F59" s="20"/>
      <c r="G59" s="20"/>
      <c r="H59" s="16" t="s">
        <v>12</v>
      </c>
    </row>
    <row r="60" spans="1:8" x14ac:dyDescent="0.2">
      <c r="A60" s="22">
        <v>1</v>
      </c>
      <c r="B60" s="23" t="s">
        <v>147</v>
      </c>
      <c r="C60" s="23" t="s">
        <v>148</v>
      </c>
      <c r="D60" s="23" t="s">
        <v>134</v>
      </c>
      <c r="E60" s="24">
        <v>400</v>
      </c>
      <c r="F60" s="25">
        <v>1947.5219999999999</v>
      </c>
      <c r="G60" s="26">
        <v>5.1302849999999997E-2</v>
      </c>
      <c r="H60" s="16">
        <v>7.34</v>
      </c>
    </row>
    <row r="61" spans="1:8" ht="25.5" x14ac:dyDescent="0.2">
      <c r="A61" s="22">
        <v>2</v>
      </c>
      <c r="B61" s="23" t="s">
        <v>213</v>
      </c>
      <c r="C61" s="23" t="s">
        <v>214</v>
      </c>
      <c r="D61" s="23" t="s">
        <v>134</v>
      </c>
      <c r="E61" s="24">
        <v>300</v>
      </c>
      <c r="F61" s="25">
        <v>1460.9549999999999</v>
      </c>
      <c r="G61" s="26">
        <v>3.8485390000000001E-2</v>
      </c>
      <c r="H61" s="16">
        <v>7.39</v>
      </c>
    </row>
    <row r="62" spans="1:8" x14ac:dyDescent="0.2">
      <c r="A62" s="22">
        <v>3</v>
      </c>
      <c r="B62" s="23" t="s">
        <v>215</v>
      </c>
      <c r="C62" s="23" t="s">
        <v>216</v>
      </c>
      <c r="D62" s="23" t="s">
        <v>134</v>
      </c>
      <c r="E62" s="24">
        <v>300</v>
      </c>
      <c r="F62" s="25">
        <v>1451.9894999999999</v>
      </c>
      <c r="G62" s="26">
        <v>3.824922E-2</v>
      </c>
      <c r="H62" s="16">
        <v>7.45</v>
      </c>
    </row>
    <row r="63" spans="1:8" x14ac:dyDescent="0.2">
      <c r="A63" s="22">
        <v>4</v>
      </c>
      <c r="B63" s="23" t="s">
        <v>217</v>
      </c>
      <c r="C63" s="23" t="s">
        <v>218</v>
      </c>
      <c r="D63" s="23" t="s">
        <v>134</v>
      </c>
      <c r="E63" s="24">
        <v>200</v>
      </c>
      <c r="F63" s="25">
        <v>976.43700000000001</v>
      </c>
      <c r="G63" s="26">
        <v>2.5721919999999999E-2</v>
      </c>
      <c r="H63" s="16">
        <v>7.3400999999999996</v>
      </c>
    </row>
    <row r="64" spans="1:8" x14ac:dyDescent="0.2">
      <c r="A64" s="22">
        <v>5</v>
      </c>
      <c r="B64" s="23" t="s">
        <v>219</v>
      </c>
      <c r="C64" s="23" t="s">
        <v>220</v>
      </c>
      <c r="D64" s="23" t="s">
        <v>134</v>
      </c>
      <c r="E64" s="24">
        <v>200</v>
      </c>
      <c r="F64" s="25">
        <v>975.32100000000003</v>
      </c>
      <c r="G64" s="26">
        <v>2.569252E-2</v>
      </c>
      <c r="H64" s="16">
        <v>7.3300999999999998</v>
      </c>
    </row>
    <row r="65" spans="1:8" x14ac:dyDescent="0.2">
      <c r="A65" s="22">
        <v>6</v>
      </c>
      <c r="B65" s="23" t="s">
        <v>161</v>
      </c>
      <c r="C65" s="23" t="s">
        <v>162</v>
      </c>
      <c r="D65" s="23" t="s">
        <v>163</v>
      </c>
      <c r="E65" s="24">
        <v>200</v>
      </c>
      <c r="F65" s="25">
        <v>964.226</v>
      </c>
      <c r="G65" s="26">
        <v>2.5400249999999999E-2</v>
      </c>
      <c r="H65" s="16">
        <v>7.4</v>
      </c>
    </row>
    <row r="66" spans="1:8" ht="25.5" x14ac:dyDescent="0.2">
      <c r="A66" s="22">
        <v>7</v>
      </c>
      <c r="B66" s="23" t="s">
        <v>221</v>
      </c>
      <c r="C66" s="23" t="s">
        <v>222</v>
      </c>
      <c r="D66" s="23" t="s">
        <v>134</v>
      </c>
      <c r="E66" s="24">
        <v>200</v>
      </c>
      <c r="F66" s="25">
        <v>962.54700000000003</v>
      </c>
      <c r="G66" s="26">
        <v>2.535602E-2</v>
      </c>
      <c r="H66" s="16">
        <v>7.4749999999999996</v>
      </c>
    </row>
    <row r="67" spans="1:8" x14ac:dyDescent="0.2">
      <c r="A67" s="22">
        <v>8</v>
      </c>
      <c r="B67" s="23" t="s">
        <v>140</v>
      </c>
      <c r="C67" s="23" t="s">
        <v>141</v>
      </c>
      <c r="D67" s="23" t="s">
        <v>142</v>
      </c>
      <c r="E67" s="24">
        <v>200</v>
      </c>
      <c r="F67" s="25">
        <v>960.41899999999998</v>
      </c>
      <c r="G67" s="26">
        <v>2.529996E-2</v>
      </c>
      <c r="H67" s="16">
        <v>7.41</v>
      </c>
    </row>
    <row r="68" spans="1:8" x14ac:dyDescent="0.2">
      <c r="A68" s="22">
        <v>9</v>
      </c>
      <c r="B68" s="23" t="s">
        <v>151</v>
      </c>
      <c r="C68" s="23" t="s">
        <v>152</v>
      </c>
      <c r="D68" s="23" t="s">
        <v>134</v>
      </c>
      <c r="E68" s="24">
        <v>200</v>
      </c>
      <c r="F68" s="25">
        <v>960.16300000000001</v>
      </c>
      <c r="G68" s="26">
        <v>2.5293220000000002E-2</v>
      </c>
      <c r="H68" s="16">
        <v>7.46</v>
      </c>
    </row>
    <row r="69" spans="1:8" x14ac:dyDescent="0.2">
      <c r="A69" s="22">
        <v>10</v>
      </c>
      <c r="B69" s="23" t="s">
        <v>155</v>
      </c>
      <c r="C69" s="23" t="s">
        <v>156</v>
      </c>
      <c r="D69" s="23" t="s">
        <v>134</v>
      </c>
      <c r="E69" s="24">
        <v>200</v>
      </c>
      <c r="F69" s="25">
        <v>959.79499999999996</v>
      </c>
      <c r="G69" s="26">
        <v>2.528352E-2</v>
      </c>
      <c r="H69" s="16">
        <v>7.4950000000000001</v>
      </c>
    </row>
    <row r="70" spans="1:8" x14ac:dyDescent="0.2">
      <c r="A70" s="22">
        <v>11</v>
      </c>
      <c r="B70" s="23" t="s">
        <v>157</v>
      </c>
      <c r="C70" s="23" t="s">
        <v>158</v>
      </c>
      <c r="D70" s="23" t="s">
        <v>134</v>
      </c>
      <c r="E70" s="24">
        <v>200</v>
      </c>
      <c r="F70" s="25">
        <v>959.12300000000005</v>
      </c>
      <c r="G70" s="26">
        <v>2.5265820000000001E-2</v>
      </c>
      <c r="H70" s="16">
        <v>7.5149999999999997</v>
      </c>
    </row>
    <row r="71" spans="1:8" ht="25.5" x14ac:dyDescent="0.2">
      <c r="A71" s="22">
        <v>12</v>
      </c>
      <c r="B71" s="23" t="s">
        <v>223</v>
      </c>
      <c r="C71" s="23" t="s">
        <v>224</v>
      </c>
      <c r="D71" s="23" t="s">
        <v>134</v>
      </c>
      <c r="E71" s="24">
        <v>200</v>
      </c>
      <c r="F71" s="25">
        <v>958.95500000000004</v>
      </c>
      <c r="G71" s="26">
        <v>2.5261390000000002E-2</v>
      </c>
      <c r="H71" s="16">
        <v>7.4749999999999996</v>
      </c>
    </row>
    <row r="72" spans="1:8" x14ac:dyDescent="0.2">
      <c r="A72" s="22">
        <v>13</v>
      </c>
      <c r="B72" s="23" t="s">
        <v>143</v>
      </c>
      <c r="C72" s="23" t="s">
        <v>144</v>
      </c>
      <c r="D72" s="23" t="s">
        <v>134</v>
      </c>
      <c r="E72" s="24">
        <v>200</v>
      </c>
      <c r="F72" s="25">
        <v>955.09900000000005</v>
      </c>
      <c r="G72" s="26">
        <v>2.5159819999999999E-2</v>
      </c>
      <c r="H72" s="16">
        <v>7.4283999999999999</v>
      </c>
    </row>
    <row r="73" spans="1:8" x14ac:dyDescent="0.2">
      <c r="A73" s="22">
        <v>14</v>
      </c>
      <c r="B73" s="23" t="s">
        <v>145</v>
      </c>
      <c r="C73" s="23" t="s">
        <v>146</v>
      </c>
      <c r="D73" s="23" t="s">
        <v>134</v>
      </c>
      <c r="E73" s="24">
        <v>200</v>
      </c>
      <c r="F73" s="25">
        <v>942.48900000000003</v>
      </c>
      <c r="G73" s="26">
        <v>2.4827640000000002E-2</v>
      </c>
      <c r="H73" s="16">
        <v>7.55</v>
      </c>
    </row>
    <row r="74" spans="1:8" ht="25.5" x14ac:dyDescent="0.2">
      <c r="A74" s="22">
        <v>15</v>
      </c>
      <c r="B74" s="23" t="s">
        <v>225</v>
      </c>
      <c r="C74" s="23" t="s">
        <v>226</v>
      </c>
      <c r="D74" s="23" t="s">
        <v>134</v>
      </c>
      <c r="E74" s="24">
        <v>100</v>
      </c>
      <c r="F74" s="25">
        <v>483.94450000000001</v>
      </c>
      <c r="G74" s="26">
        <v>1.274837E-2</v>
      </c>
      <c r="H74" s="16">
        <v>7.4749999999999996</v>
      </c>
    </row>
    <row r="75" spans="1:8" x14ac:dyDescent="0.2">
      <c r="A75" s="14"/>
      <c r="B75" s="14"/>
      <c r="C75" s="15" t="s">
        <v>11</v>
      </c>
      <c r="D75" s="14"/>
      <c r="E75" s="14" t="s">
        <v>12</v>
      </c>
      <c r="F75" s="21">
        <v>15918.985000000001</v>
      </c>
      <c r="G75" s="18">
        <v>0.41934790999999999</v>
      </c>
      <c r="H75" s="16" t="s">
        <v>12</v>
      </c>
    </row>
    <row r="76" spans="1:8" x14ac:dyDescent="0.2">
      <c r="A76" s="14"/>
      <c r="B76" s="14"/>
      <c r="C76" s="19"/>
      <c r="D76" s="14"/>
      <c r="E76" s="14"/>
      <c r="F76" s="20"/>
      <c r="G76" s="20"/>
      <c r="H76" s="16" t="s">
        <v>12</v>
      </c>
    </row>
    <row r="77" spans="1:8" x14ac:dyDescent="0.2">
      <c r="A77" s="14"/>
      <c r="B77" s="14"/>
      <c r="C77" s="15" t="s">
        <v>80</v>
      </c>
      <c r="D77" s="14"/>
      <c r="E77" s="14"/>
      <c r="F77" s="20"/>
      <c r="G77" s="20"/>
      <c r="H77" s="16" t="s">
        <v>12</v>
      </c>
    </row>
    <row r="78" spans="1:8" ht="25.5" x14ac:dyDescent="0.2">
      <c r="A78" s="22">
        <v>1</v>
      </c>
      <c r="B78" s="23" t="s">
        <v>227</v>
      </c>
      <c r="C78" s="23" t="s">
        <v>228</v>
      </c>
      <c r="D78" s="23" t="s">
        <v>134</v>
      </c>
      <c r="E78" s="24">
        <v>300</v>
      </c>
      <c r="F78" s="25">
        <v>1422.4005</v>
      </c>
      <c r="G78" s="26">
        <v>3.7469769999999999E-2</v>
      </c>
      <c r="H78" s="16">
        <v>8.85</v>
      </c>
    </row>
    <row r="79" spans="1:8" x14ac:dyDescent="0.2">
      <c r="A79" s="14"/>
      <c r="B79" s="14"/>
      <c r="C79" s="15" t="s">
        <v>11</v>
      </c>
      <c r="D79" s="14"/>
      <c r="E79" s="14" t="s">
        <v>12</v>
      </c>
      <c r="F79" s="21">
        <v>1422.4005</v>
      </c>
      <c r="G79" s="18">
        <v>3.7469769999999999E-2</v>
      </c>
      <c r="H79" s="16" t="s">
        <v>12</v>
      </c>
    </row>
    <row r="80" spans="1:8" x14ac:dyDescent="0.2">
      <c r="A80" s="14"/>
      <c r="B80" s="14"/>
      <c r="C80" s="19"/>
      <c r="D80" s="14"/>
      <c r="E80" s="14"/>
      <c r="F80" s="20"/>
      <c r="G80" s="20"/>
      <c r="H80" s="16" t="s">
        <v>12</v>
      </c>
    </row>
    <row r="81" spans="1:18" x14ac:dyDescent="0.2">
      <c r="A81" s="14"/>
      <c r="B81" s="14"/>
      <c r="C81" s="15" t="s">
        <v>81</v>
      </c>
      <c r="D81" s="14"/>
      <c r="E81" s="14"/>
      <c r="F81" s="20"/>
      <c r="G81" s="20"/>
      <c r="H81" s="16" t="s">
        <v>12</v>
      </c>
    </row>
    <row r="82" spans="1:18" x14ac:dyDescent="0.2">
      <c r="A82" s="14"/>
      <c r="B82" s="14"/>
      <c r="C82" s="15" t="s">
        <v>11</v>
      </c>
      <c r="D82" s="14"/>
      <c r="E82" s="14" t="s">
        <v>12</v>
      </c>
      <c r="F82" s="17" t="s">
        <v>13</v>
      </c>
      <c r="G82" s="18">
        <v>0</v>
      </c>
      <c r="H82" s="16" t="s">
        <v>12</v>
      </c>
    </row>
    <row r="83" spans="1:18" x14ac:dyDescent="0.2">
      <c r="A83" s="14"/>
      <c r="B83" s="14"/>
      <c r="C83" s="19"/>
      <c r="D83" s="14"/>
      <c r="E83" s="14"/>
      <c r="F83" s="20"/>
      <c r="G83" s="20"/>
      <c r="H83" s="16" t="s">
        <v>12</v>
      </c>
    </row>
    <row r="84" spans="1:18" x14ac:dyDescent="0.2">
      <c r="A84" s="14"/>
      <c r="B84" s="14"/>
      <c r="C84" s="15" t="s">
        <v>82</v>
      </c>
      <c r="D84" s="14"/>
      <c r="E84" s="14"/>
      <c r="F84" s="20"/>
      <c r="G84" s="20"/>
      <c r="H84" s="16" t="s">
        <v>12</v>
      </c>
    </row>
    <row r="85" spans="1:18" x14ac:dyDescent="0.2">
      <c r="A85" s="22">
        <v>1</v>
      </c>
      <c r="B85" s="23"/>
      <c r="C85" s="23" t="s">
        <v>83</v>
      </c>
      <c r="D85" s="23"/>
      <c r="E85" s="27"/>
      <c r="F85" s="25">
        <v>4525.5574390100001</v>
      </c>
      <c r="G85" s="26">
        <v>0.11921507000000001</v>
      </c>
      <c r="H85" s="16">
        <v>6.39</v>
      </c>
    </row>
    <row r="86" spans="1:18" x14ac:dyDescent="0.2">
      <c r="A86" s="14"/>
      <c r="B86" s="14"/>
      <c r="C86" s="15" t="s">
        <v>11</v>
      </c>
      <c r="D86" s="14"/>
      <c r="E86" s="14" t="s">
        <v>12</v>
      </c>
      <c r="F86" s="21">
        <v>4525.5574390100001</v>
      </c>
      <c r="G86" s="18">
        <v>0.11921507000000001</v>
      </c>
      <c r="H86" s="16" t="s">
        <v>12</v>
      </c>
    </row>
    <row r="87" spans="1:18" x14ac:dyDescent="0.2">
      <c r="A87" s="14"/>
      <c r="B87" s="14"/>
      <c r="C87" s="19"/>
      <c r="D87" s="14"/>
      <c r="E87" s="14"/>
      <c r="F87" s="20"/>
      <c r="G87" s="20"/>
      <c r="H87" s="16" t="s">
        <v>12</v>
      </c>
    </row>
    <row r="88" spans="1:18" x14ac:dyDescent="0.2">
      <c r="A88" s="14"/>
      <c r="B88" s="14"/>
      <c r="C88" s="15" t="s">
        <v>84</v>
      </c>
      <c r="D88" s="14"/>
      <c r="E88" s="14"/>
      <c r="F88" s="21">
        <v>21866.942939010001</v>
      </c>
      <c r="G88" s="18">
        <v>0.57603274999999998</v>
      </c>
      <c r="H88" s="16" t="s">
        <v>12</v>
      </c>
    </row>
    <row r="89" spans="1:18" x14ac:dyDescent="0.2">
      <c r="A89" s="14"/>
      <c r="B89" s="14"/>
      <c r="C89" s="20"/>
      <c r="D89" s="14"/>
      <c r="E89" s="14"/>
      <c r="F89" s="14"/>
      <c r="G89" s="14"/>
      <c r="H89" s="16" t="s">
        <v>12</v>
      </c>
    </row>
    <row r="90" spans="1:18" x14ac:dyDescent="0.2">
      <c r="A90" s="14"/>
      <c r="B90" s="14"/>
      <c r="C90" s="15" t="s">
        <v>85</v>
      </c>
      <c r="D90" s="14"/>
      <c r="E90" s="14"/>
      <c r="F90" s="14"/>
      <c r="G90" s="14"/>
      <c r="H90" s="16" t="s">
        <v>12</v>
      </c>
    </row>
    <row r="91" spans="1:18" x14ac:dyDescent="0.2">
      <c r="A91" s="14"/>
      <c r="B91" s="14"/>
      <c r="C91" s="15" t="s">
        <v>86</v>
      </c>
      <c r="D91" s="14"/>
      <c r="E91" s="14"/>
      <c r="F91" s="14"/>
      <c r="G91" s="14"/>
      <c r="H91" s="16" t="s">
        <v>12</v>
      </c>
    </row>
    <row r="92" spans="1:18" x14ac:dyDescent="0.2">
      <c r="A92" s="14"/>
      <c r="B92" s="14"/>
      <c r="C92" s="15" t="s">
        <v>11</v>
      </c>
      <c r="D92" s="14"/>
      <c r="E92" s="14" t="s">
        <v>12</v>
      </c>
      <c r="F92" s="17" t="s">
        <v>13</v>
      </c>
      <c r="G92" s="18">
        <v>0</v>
      </c>
      <c r="H92" s="16" t="s">
        <v>12</v>
      </c>
    </row>
    <row r="93" spans="1:18" x14ac:dyDescent="0.2">
      <c r="A93" s="14"/>
      <c r="B93" s="14"/>
      <c r="C93" s="19"/>
      <c r="D93" s="14"/>
      <c r="E93" s="14"/>
      <c r="F93" s="20"/>
      <c r="G93" s="20"/>
      <c r="H93" s="16" t="s">
        <v>12</v>
      </c>
    </row>
    <row r="94" spans="1:18" x14ac:dyDescent="0.2">
      <c r="A94" s="14"/>
      <c r="B94" s="14"/>
      <c r="C94" s="15" t="s">
        <v>487</v>
      </c>
      <c r="D94" s="14"/>
      <c r="E94" s="14"/>
      <c r="F94" s="20"/>
      <c r="G94" s="20"/>
      <c r="H94" s="25"/>
      <c r="K94" s="28"/>
      <c r="L94" s="28"/>
      <c r="M94" s="28"/>
      <c r="N94" s="28"/>
      <c r="O94" s="28"/>
      <c r="P94" s="29"/>
      <c r="Q94" s="29"/>
      <c r="R94" s="29"/>
    </row>
    <row r="95" spans="1:18" ht="25.5" x14ac:dyDescent="0.2">
      <c r="A95" s="22">
        <v>1</v>
      </c>
      <c r="B95" s="23" t="s">
        <v>87</v>
      </c>
      <c r="C95" s="23" t="s">
        <v>88</v>
      </c>
      <c r="D95" s="23"/>
      <c r="E95" s="30">
        <v>1043.4449999999999</v>
      </c>
      <c r="F95" s="25">
        <v>107.795740249</v>
      </c>
      <c r="G95" s="26">
        <v>2.8396200000000002E-3</v>
      </c>
      <c r="H95" s="16"/>
    </row>
    <row r="96" spans="1:18" x14ac:dyDescent="0.2">
      <c r="A96" s="14"/>
      <c r="B96" s="14"/>
      <c r="C96" s="15" t="s">
        <v>11</v>
      </c>
      <c r="D96" s="14"/>
      <c r="E96" s="14" t="s">
        <v>12</v>
      </c>
      <c r="F96" s="21">
        <v>107.795740249</v>
      </c>
      <c r="G96" s="18">
        <v>2.8396200000000002E-3</v>
      </c>
      <c r="H96" s="16" t="s">
        <v>12</v>
      </c>
    </row>
    <row r="97" spans="1:8" x14ac:dyDescent="0.2">
      <c r="A97" s="14"/>
      <c r="B97" s="14"/>
      <c r="C97" s="19"/>
      <c r="D97" s="14"/>
      <c r="E97" s="14"/>
      <c r="F97" s="20"/>
      <c r="G97" s="20"/>
      <c r="H97" s="16" t="s">
        <v>12</v>
      </c>
    </row>
    <row r="98" spans="1:8" x14ac:dyDescent="0.2">
      <c r="A98" s="14"/>
      <c r="B98" s="14"/>
      <c r="C98" s="15" t="s">
        <v>89</v>
      </c>
      <c r="D98" s="14"/>
      <c r="E98" s="14"/>
      <c r="F98" s="14"/>
      <c r="G98" s="14"/>
      <c r="H98" s="16" t="s">
        <v>12</v>
      </c>
    </row>
    <row r="99" spans="1:8" x14ac:dyDescent="0.2">
      <c r="A99" s="14"/>
      <c r="B99" s="14"/>
      <c r="C99" s="15" t="s">
        <v>90</v>
      </c>
      <c r="D99" s="14"/>
      <c r="E99" s="14"/>
      <c r="F99" s="14"/>
      <c r="G99" s="14"/>
      <c r="H99" s="16" t="s">
        <v>12</v>
      </c>
    </row>
    <row r="100" spans="1:8" x14ac:dyDescent="0.2">
      <c r="A100" s="14"/>
      <c r="B100" s="14"/>
      <c r="C100" s="15" t="s">
        <v>11</v>
      </c>
      <c r="D100" s="14"/>
      <c r="E100" s="14" t="s">
        <v>12</v>
      </c>
      <c r="F100" s="17" t="s">
        <v>13</v>
      </c>
      <c r="G100" s="18">
        <v>0</v>
      </c>
      <c r="H100" s="16" t="s">
        <v>12</v>
      </c>
    </row>
    <row r="101" spans="1:8" x14ac:dyDescent="0.2">
      <c r="A101" s="14"/>
      <c r="B101" s="14"/>
      <c r="C101" s="19"/>
      <c r="D101" s="14"/>
      <c r="E101" s="14"/>
      <c r="F101" s="20"/>
      <c r="G101" s="20"/>
      <c r="H101" s="16" t="s">
        <v>12</v>
      </c>
    </row>
    <row r="102" spans="1:8" x14ac:dyDescent="0.2">
      <c r="A102" s="14"/>
      <c r="B102" s="14"/>
      <c r="C102" s="15" t="s">
        <v>91</v>
      </c>
      <c r="D102" s="14"/>
      <c r="E102" s="14"/>
      <c r="F102" s="20"/>
      <c r="G102" s="20"/>
      <c r="H102" s="16" t="s">
        <v>12</v>
      </c>
    </row>
    <row r="103" spans="1:8" x14ac:dyDescent="0.2">
      <c r="A103" s="14"/>
      <c r="B103" s="14"/>
      <c r="C103" s="15" t="s">
        <v>11</v>
      </c>
      <c r="D103" s="14"/>
      <c r="E103" s="14" t="s">
        <v>12</v>
      </c>
      <c r="F103" s="17" t="s">
        <v>13</v>
      </c>
      <c r="G103" s="18">
        <v>0</v>
      </c>
      <c r="H103" s="16" t="s">
        <v>12</v>
      </c>
    </row>
    <row r="104" spans="1:8" x14ac:dyDescent="0.2">
      <c r="A104" s="14"/>
      <c r="B104" s="14"/>
      <c r="C104" s="19"/>
      <c r="D104" s="14"/>
      <c r="E104" s="14"/>
      <c r="F104" s="20"/>
      <c r="G104" s="20"/>
      <c r="H104" s="16" t="s">
        <v>12</v>
      </c>
    </row>
    <row r="105" spans="1:8" x14ac:dyDescent="0.2">
      <c r="A105" s="27"/>
      <c r="B105" s="23"/>
      <c r="C105" s="23" t="s">
        <v>92</v>
      </c>
      <c r="D105" s="23"/>
      <c r="E105" s="27"/>
      <c r="F105" s="25">
        <f>-2610.09514743+0.0000245209980010986</f>
        <v>-2610.0951229090019</v>
      </c>
      <c r="G105" s="26">
        <v>-6.875676E-2</v>
      </c>
      <c r="H105" s="16" t="s">
        <v>12</v>
      </c>
    </row>
    <row r="106" spans="1:8" x14ac:dyDescent="0.2">
      <c r="A106" s="19"/>
      <c r="B106" s="19"/>
      <c r="C106" s="15" t="s">
        <v>93</v>
      </c>
      <c r="D106" s="20"/>
      <c r="E106" s="20"/>
      <c r="F106" s="21">
        <f>37961.285831829+0.0000245209980010986</f>
        <v>37961.285856349998</v>
      </c>
      <c r="G106" s="31">
        <v>1.00000003</v>
      </c>
      <c r="H106" s="16" t="s">
        <v>12</v>
      </c>
    </row>
    <row r="107" spans="1:8" x14ac:dyDescent="0.2">
      <c r="A107" s="32"/>
      <c r="B107" s="32"/>
      <c r="C107" s="32"/>
      <c r="D107" s="33"/>
      <c r="E107" s="33"/>
      <c r="F107" s="33"/>
      <c r="G107" s="33"/>
    </row>
    <row r="108" spans="1:8" x14ac:dyDescent="0.2">
      <c r="A108" s="34"/>
      <c r="B108" s="113" t="s">
        <v>492</v>
      </c>
      <c r="C108" s="113"/>
      <c r="D108" s="113"/>
      <c r="E108" s="113"/>
      <c r="F108" s="113"/>
      <c r="G108" s="113"/>
      <c r="H108" s="113"/>
    </row>
    <row r="109" spans="1:8" x14ac:dyDescent="0.2">
      <c r="A109" s="34"/>
      <c r="B109" s="113" t="s">
        <v>493</v>
      </c>
      <c r="C109" s="113"/>
      <c r="D109" s="113"/>
      <c r="E109" s="113"/>
      <c r="F109" s="113"/>
      <c r="G109" s="113"/>
      <c r="H109" s="113"/>
    </row>
    <row r="110" spans="1:8" x14ac:dyDescent="0.2">
      <c r="A110" s="34"/>
      <c r="B110" s="113" t="s">
        <v>494</v>
      </c>
      <c r="C110" s="113"/>
      <c r="D110" s="113"/>
      <c r="E110" s="113"/>
      <c r="F110" s="113"/>
      <c r="G110" s="113"/>
      <c r="H110" s="113"/>
    </row>
    <row r="111" spans="1:8" x14ac:dyDescent="0.2">
      <c r="A111" s="34"/>
      <c r="B111" s="34"/>
      <c r="C111" s="34"/>
      <c r="D111" s="36"/>
      <c r="E111" s="36"/>
      <c r="F111" s="36"/>
      <c r="G111" s="36"/>
    </row>
    <row r="112" spans="1:8" x14ac:dyDescent="0.2">
      <c r="A112" s="34"/>
      <c r="B112" s="110" t="s">
        <v>94</v>
      </c>
      <c r="C112" s="111"/>
      <c r="D112" s="112"/>
      <c r="E112" s="37"/>
      <c r="F112" s="36"/>
      <c r="G112" s="36"/>
    </row>
    <row r="113" spans="1:10" ht="25.5" x14ac:dyDescent="0.2">
      <c r="A113" s="34"/>
      <c r="B113" s="107" t="s">
        <v>95</v>
      </c>
      <c r="C113" s="108"/>
      <c r="D113" s="15" t="s">
        <v>576</v>
      </c>
      <c r="E113" s="37"/>
      <c r="F113" s="36"/>
      <c r="G113" s="36"/>
    </row>
    <row r="114" spans="1:10" x14ac:dyDescent="0.2">
      <c r="A114" s="34"/>
      <c r="B114" s="107" t="s">
        <v>97</v>
      </c>
      <c r="C114" s="108"/>
      <c r="D114" s="15" t="s">
        <v>96</v>
      </c>
      <c r="E114" s="37"/>
      <c r="F114" s="36"/>
      <c r="G114" s="36"/>
    </row>
    <row r="115" spans="1:10" x14ac:dyDescent="0.2">
      <c r="A115" s="34"/>
      <c r="B115" s="107" t="s">
        <v>98</v>
      </c>
      <c r="C115" s="108"/>
      <c r="D115" s="20" t="s">
        <v>12</v>
      </c>
      <c r="E115" s="37"/>
      <c r="F115" s="36"/>
      <c r="G115" s="36"/>
    </row>
    <row r="116" spans="1:10" x14ac:dyDescent="0.2">
      <c r="A116" s="38"/>
      <c r="B116" s="39" t="s">
        <v>12</v>
      </c>
      <c r="C116" s="39" t="s">
        <v>495</v>
      </c>
      <c r="D116" s="39" t="s">
        <v>99</v>
      </c>
      <c r="E116" s="38"/>
      <c r="F116" s="38"/>
      <c r="G116" s="38"/>
      <c r="H116" s="40"/>
    </row>
    <row r="117" spans="1:10" x14ac:dyDescent="0.2">
      <c r="A117" s="38"/>
      <c r="B117" s="41" t="s">
        <v>100</v>
      </c>
      <c r="C117" s="42">
        <v>45473</v>
      </c>
      <c r="D117" s="42">
        <v>45504</v>
      </c>
      <c r="E117" s="38"/>
      <c r="F117" s="38"/>
      <c r="G117" s="38"/>
    </row>
    <row r="118" spans="1:10" x14ac:dyDescent="0.2">
      <c r="A118" s="43"/>
      <c r="B118" s="44" t="s">
        <v>101</v>
      </c>
      <c r="C118" s="45">
        <v>3421.3519000000001</v>
      </c>
      <c r="D118" s="45">
        <v>3445.2999</v>
      </c>
      <c r="E118" s="43"/>
      <c r="F118" s="46"/>
      <c r="G118" s="47"/>
      <c r="J118" s="98"/>
    </row>
    <row r="119" spans="1:10" ht="25.5" x14ac:dyDescent="0.2">
      <c r="A119" s="43"/>
      <c r="B119" s="44" t="s">
        <v>556</v>
      </c>
      <c r="C119" s="45">
        <v>1098.4717000000001</v>
      </c>
      <c r="D119" s="45">
        <v>1098.2943</v>
      </c>
      <c r="E119" s="43"/>
      <c r="F119" s="46"/>
      <c r="G119" s="47"/>
      <c r="J119" s="98"/>
    </row>
    <row r="120" spans="1:10" ht="25.5" x14ac:dyDescent="0.2">
      <c r="A120" s="43"/>
      <c r="B120" s="44" t="s">
        <v>557</v>
      </c>
      <c r="C120" s="45">
        <v>1197.9689000000001</v>
      </c>
      <c r="D120" s="45">
        <v>1206.3542</v>
      </c>
      <c r="E120" s="43"/>
      <c r="F120" s="46"/>
      <c r="G120" s="47"/>
      <c r="J120" s="98"/>
    </row>
    <row r="121" spans="1:10" ht="25.5" x14ac:dyDescent="0.2">
      <c r="A121" s="43"/>
      <c r="B121" s="44" t="s">
        <v>102</v>
      </c>
      <c r="C121" s="45">
        <v>3215.2323000000001</v>
      </c>
      <c r="D121" s="45">
        <v>3235.7415999999998</v>
      </c>
      <c r="E121" s="43"/>
      <c r="F121" s="46"/>
      <c r="G121" s="47"/>
      <c r="J121" s="98"/>
    </row>
    <row r="122" spans="1:10" ht="25.5" x14ac:dyDescent="0.2">
      <c r="A122" s="43"/>
      <c r="B122" s="44" t="s">
        <v>136</v>
      </c>
      <c r="C122" s="45">
        <v>1245.1714999999999</v>
      </c>
      <c r="D122" s="45">
        <v>1253.1144999999999</v>
      </c>
      <c r="E122" s="43"/>
      <c r="F122" s="46"/>
      <c r="G122" s="47"/>
      <c r="J122" s="98"/>
    </row>
    <row r="123" spans="1:10" ht="25.5" x14ac:dyDescent="0.2">
      <c r="A123" s="43"/>
      <c r="B123" s="44" t="s">
        <v>560</v>
      </c>
      <c r="C123" s="45">
        <v>1088.3974000000001</v>
      </c>
      <c r="D123" s="45">
        <v>1088.2379000000001</v>
      </c>
      <c r="E123" s="43"/>
      <c r="F123" s="46"/>
      <c r="G123" s="47"/>
      <c r="J123" s="98"/>
    </row>
    <row r="124" spans="1:10" ht="25.5" x14ac:dyDescent="0.2">
      <c r="A124" s="43"/>
      <c r="B124" s="44" t="s">
        <v>561</v>
      </c>
      <c r="C124" s="45">
        <v>1164.4861000000001</v>
      </c>
      <c r="D124" s="45">
        <v>1171.9142999999999</v>
      </c>
      <c r="E124" s="43"/>
      <c r="F124" s="46"/>
      <c r="G124" s="47"/>
      <c r="J124" s="98"/>
    </row>
    <row r="125" spans="1:10" x14ac:dyDescent="0.2">
      <c r="A125" s="38"/>
      <c r="B125" s="38"/>
      <c r="C125" s="38"/>
      <c r="D125" s="38"/>
      <c r="E125" s="38"/>
      <c r="F125" s="38"/>
      <c r="G125" s="38"/>
    </row>
    <row r="126" spans="1:10" x14ac:dyDescent="0.2">
      <c r="A126" s="38"/>
      <c r="B126" s="107" t="s">
        <v>564</v>
      </c>
      <c r="C126" s="108"/>
      <c r="D126" s="15" t="s">
        <v>12</v>
      </c>
      <c r="E126" s="38"/>
      <c r="F126" s="38"/>
      <c r="G126" s="38"/>
    </row>
    <row r="127" spans="1:10" x14ac:dyDescent="0.2">
      <c r="A127" s="38"/>
      <c r="B127" s="48" t="s">
        <v>100</v>
      </c>
      <c r="C127" s="49" t="s">
        <v>103</v>
      </c>
      <c r="D127" s="49" t="s">
        <v>104</v>
      </c>
      <c r="E127" s="38"/>
      <c r="F127" s="38"/>
      <c r="G127" s="38"/>
    </row>
    <row r="128" spans="1:10" ht="29.1" customHeight="1" x14ac:dyDescent="0.2">
      <c r="A128" s="43"/>
      <c r="B128" s="44" t="s">
        <v>556</v>
      </c>
      <c r="C128" s="50">
        <v>7.8437000000000001</v>
      </c>
      <c r="D128" s="50">
        <v>7.8437000000000001</v>
      </c>
      <c r="E128" s="43"/>
      <c r="F128" s="46"/>
      <c r="G128" s="47"/>
      <c r="J128" s="98"/>
    </row>
    <row r="129" spans="1:15" ht="29.1" customHeight="1" x14ac:dyDescent="0.2">
      <c r="A129" s="43"/>
      <c r="B129" s="44" t="s">
        <v>560</v>
      </c>
      <c r="C129" s="50">
        <v>7.0842999999999998</v>
      </c>
      <c r="D129" s="50">
        <v>7.0842999999999998</v>
      </c>
      <c r="E129" s="43"/>
      <c r="F129" s="46"/>
      <c r="G129" s="47"/>
      <c r="J129" s="98"/>
    </row>
    <row r="130" spans="1:15" x14ac:dyDescent="0.2">
      <c r="A130" s="38"/>
      <c r="B130" s="60"/>
      <c r="C130" s="60"/>
      <c r="D130" s="61"/>
      <c r="E130" s="38"/>
      <c r="F130" s="35"/>
      <c r="G130" s="62"/>
    </row>
    <row r="131" spans="1:15" s="54" customFormat="1" x14ac:dyDescent="0.2">
      <c r="A131" s="62"/>
      <c r="B131" s="107" t="s">
        <v>505</v>
      </c>
      <c r="C131" s="108"/>
      <c r="D131" s="15" t="s">
        <v>96</v>
      </c>
      <c r="G131" s="62"/>
      <c r="I131"/>
      <c r="J131" s="94"/>
      <c r="K131" s="28"/>
      <c r="L131" s="28"/>
      <c r="M131" s="28"/>
      <c r="N131" s="28"/>
      <c r="O131" s="63"/>
    </row>
    <row r="132" spans="1:15" x14ac:dyDescent="0.2">
      <c r="A132" s="38"/>
      <c r="B132" s="107" t="s">
        <v>506</v>
      </c>
      <c r="C132" s="108"/>
      <c r="D132" s="15" t="s">
        <v>96</v>
      </c>
      <c r="E132" s="52"/>
      <c r="F132" s="38"/>
      <c r="G132" s="38"/>
    </row>
    <row r="133" spans="1:15" x14ac:dyDescent="0.2">
      <c r="A133" s="38"/>
      <c r="B133" s="107" t="s">
        <v>507</v>
      </c>
      <c r="C133" s="108"/>
      <c r="D133" s="15" t="s">
        <v>96</v>
      </c>
      <c r="E133" s="52"/>
      <c r="F133" s="38"/>
      <c r="G133" s="38"/>
    </row>
    <row r="134" spans="1:15" x14ac:dyDescent="0.2">
      <c r="A134" s="38"/>
      <c r="B134" s="107" t="s">
        <v>508</v>
      </c>
      <c r="C134" s="108"/>
      <c r="D134" s="15" t="s">
        <v>96</v>
      </c>
      <c r="E134" s="52"/>
      <c r="F134" s="38"/>
      <c r="G134" s="38"/>
    </row>
    <row r="135" spans="1:15" x14ac:dyDescent="0.2">
      <c r="A135" s="53"/>
      <c r="B135" s="53"/>
      <c r="C135" s="53"/>
      <c r="D135" s="53"/>
      <c r="E135" s="53"/>
      <c r="F135" s="53"/>
      <c r="G135" s="53"/>
    </row>
    <row r="136" spans="1:15" s="54" customFormat="1" x14ac:dyDescent="0.2">
      <c r="B136" s="64" t="s">
        <v>534</v>
      </c>
      <c r="C136" s="64"/>
      <c r="D136" s="64"/>
      <c r="E136" s="64"/>
      <c r="F136" s="64"/>
      <c r="G136" s="64"/>
      <c r="H136" s="64"/>
      <c r="I136"/>
      <c r="J136" s="94"/>
      <c r="K136" s="28"/>
      <c r="L136" s="28"/>
      <c r="M136" s="28"/>
      <c r="N136" s="28"/>
      <c r="O136" s="63"/>
    </row>
    <row r="137" spans="1:15" s="54" customFormat="1" x14ac:dyDescent="0.2">
      <c r="B137" s="65"/>
      <c r="C137" s="65"/>
      <c r="D137" s="65"/>
      <c r="E137" s="65"/>
      <c r="F137" s="65"/>
      <c r="G137" s="65"/>
      <c r="H137" s="65"/>
      <c r="I137"/>
      <c r="J137" s="94"/>
      <c r="K137" s="28"/>
      <c r="L137" s="28"/>
      <c r="M137" s="28"/>
      <c r="N137" s="28"/>
      <c r="O137" s="63"/>
    </row>
    <row r="138" spans="1:15" s="54" customFormat="1" ht="102" x14ac:dyDescent="0.2">
      <c r="A138" s="66"/>
      <c r="B138" s="67" t="s">
        <v>509</v>
      </c>
      <c r="C138" s="67" t="s">
        <v>510</v>
      </c>
      <c r="D138" s="67" t="s">
        <v>511</v>
      </c>
      <c r="E138" s="67" t="s">
        <v>512</v>
      </c>
      <c r="F138" s="67" t="s">
        <v>513</v>
      </c>
      <c r="G138" s="65"/>
      <c r="H138" s="65"/>
      <c r="I138"/>
      <c r="J138" s="94"/>
      <c r="K138" s="28"/>
      <c r="L138" s="28"/>
      <c r="M138" s="28"/>
      <c r="N138" s="28"/>
      <c r="O138" s="63"/>
    </row>
    <row r="139" spans="1:15" s="54" customFormat="1" x14ac:dyDescent="0.2">
      <c r="A139" s="68"/>
      <c r="B139" s="69" t="s">
        <v>514</v>
      </c>
      <c r="C139" s="69" t="s">
        <v>515</v>
      </c>
      <c r="D139" s="1">
        <v>0</v>
      </c>
      <c r="E139" s="2">
        <v>0</v>
      </c>
      <c r="F139" s="70">
        <v>300</v>
      </c>
      <c r="G139" s="65"/>
      <c r="H139" s="65"/>
      <c r="I139"/>
      <c r="J139" s="94"/>
      <c r="K139" s="28"/>
      <c r="L139" s="28"/>
      <c r="M139" s="28"/>
      <c r="N139" s="28"/>
      <c r="O139" s="63"/>
    </row>
    <row r="140" spans="1:15" s="54" customFormat="1" x14ac:dyDescent="0.2">
      <c r="A140" s="71"/>
      <c r="B140" s="71"/>
      <c r="C140" s="71"/>
      <c r="D140" s="71"/>
      <c r="E140" s="71"/>
      <c r="F140" s="71"/>
      <c r="G140" s="71"/>
      <c r="I140"/>
      <c r="J140" s="94"/>
      <c r="K140" s="28"/>
      <c r="L140" s="28"/>
      <c r="M140" s="28"/>
      <c r="N140" s="28"/>
      <c r="O140" s="63"/>
    </row>
    <row r="141" spans="1:15" s="54" customFormat="1" x14ac:dyDescent="0.2">
      <c r="B141" s="103" t="s">
        <v>497</v>
      </c>
      <c r="C141" s="104"/>
      <c r="D141" s="105"/>
      <c r="I141"/>
      <c r="J141" s="94"/>
      <c r="K141" s="28"/>
      <c r="L141" s="28"/>
      <c r="M141" s="28"/>
      <c r="N141" s="28"/>
      <c r="O141" s="63"/>
    </row>
    <row r="142" spans="1:15" s="54" customFormat="1" ht="51" x14ac:dyDescent="0.2">
      <c r="B142" s="106" t="s">
        <v>498</v>
      </c>
      <c r="C142" s="106"/>
      <c r="D142" s="55" t="s">
        <v>182</v>
      </c>
      <c r="I142"/>
      <c r="J142" s="94"/>
      <c r="K142" s="28"/>
      <c r="L142" s="28"/>
      <c r="M142" s="28"/>
      <c r="N142" s="28"/>
      <c r="O142" s="63"/>
    </row>
    <row r="143" spans="1:15" s="54" customFormat="1" x14ac:dyDescent="0.2">
      <c r="B143" s="99" t="s">
        <v>499</v>
      </c>
      <c r="C143" s="99"/>
      <c r="D143" s="56"/>
      <c r="I143"/>
      <c r="J143" s="94"/>
      <c r="K143" s="28"/>
      <c r="L143" s="28"/>
      <c r="M143" s="28"/>
      <c r="N143" s="28"/>
      <c r="O143" s="63"/>
    </row>
    <row r="144" spans="1:15" s="54" customFormat="1" x14ac:dyDescent="0.2">
      <c r="B144" s="99"/>
      <c r="C144" s="99"/>
      <c r="D144" s="57"/>
      <c r="I144"/>
      <c r="J144" s="94"/>
      <c r="K144" s="28"/>
      <c r="L144" s="28"/>
      <c r="M144" s="28"/>
      <c r="N144" s="28"/>
      <c r="O144" s="63"/>
    </row>
    <row r="145" spans="2:20" s="54" customFormat="1" x14ac:dyDescent="0.2">
      <c r="B145" s="99" t="s">
        <v>500</v>
      </c>
      <c r="C145" s="99"/>
      <c r="D145" s="58">
        <v>7.7121424876729705</v>
      </c>
      <c r="I145"/>
      <c r="J145" s="94"/>
      <c r="K145" s="28"/>
      <c r="L145" s="28"/>
      <c r="M145" s="28"/>
      <c r="N145" s="28"/>
      <c r="O145" s="63"/>
    </row>
    <row r="146" spans="2:20" s="54" customFormat="1" x14ac:dyDescent="0.2">
      <c r="B146" s="99"/>
      <c r="C146" s="99"/>
      <c r="D146" s="57"/>
      <c r="I146"/>
      <c r="J146" s="94"/>
      <c r="K146" s="28"/>
      <c r="L146" s="28"/>
      <c r="M146" s="28"/>
      <c r="N146" s="28"/>
      <c r="O146" s="63"/>
      <c r="P146"/>
      <c r="Q146"/>
    </row>
    <row r="147" spans="2:20" s="54" customFormat="1" x14ac:dyDescent="0.2">
      <c r="B147" s="99" t="s">
        <v>501</v>
      </c>
      <c r="C147" s="99"/>
      <c r="D147" s="58">
        <v>0.98291557229823812</v>
      </c>
      <c r="I147"/>
      <c r="J147" s="94"/>
      <c r="K147" s="28"/>
      <c r="L147" s="28"/>
      <c r="M147" s="28"/>
      <c r="N147" s="28"/>
      <c r="O147" s="63"/>
      <c r="P147"/>
      <c r="Q147"/>
    </row>
    <row r="148" spans="2:20" s="54" customFormat="1" x14ac:dyDescent="0.2">
      <c r="B148" s="99" t="s">
        <v>502</v>
      </c>
      <c r="C148" s="99"/>
      <c r="D148" s="58">
        <v>1.1612983467057352</v>
      </c>
      <c r="I148"/>
      <c r="J148" s="94"/>
      <c r="K148" s="28"/>
      <c r="L148" s="28"/>
      <c r="M148" s="28"/>
      <c r="N148" s="28"/>
      <c r="O148"/>
      <c r="P148"/>
      <c r="Q148"/>
    </row>
    <row r="149" spans="2:20" s="54" customFormat="1" x14ac:dyDescent="0.2">
      <c r="B149" s="99"/>
      <c r="C149" s="99"/>
      <c r="D149" s="57"/>
      <c r="I149"/>
      <c r="J149" s="94"/>
      <c r="K149" s="28"/>
      <c r="L149" s="28"/>
      <c r="M149" s="28"/>
      <c r="N149" s="28"/>
      <c r="O149"/>
      <c r="P149"/>
      <c r="Q149"/>
    </row>
    <row r="150" spans="2:20" s="54" customFormat="1" x14ac:dyDescent="0.2">
      <c r="B150" s="99" t="s">
        <v>503</v>
      </c>
      <c r="C150" s="99"/>
      <c r="D150" s="59" t="s">
        <v>533</v>
      </c>
      <c r="I150"/>
      <c r="J150" s="94"/>
      <c r="K150" s="28"/>
      <c r="L150" s="28"/>
      <c r="M150" s="28"/>
      <c r="N150" s="28"/>
      <c r="O150"/>
      <c r="P150"/>
      <c r="Q150"/>
    </row>
    <row r="151" spans="2:20" s="54" customFormat="1" x14ac:dyDescent="0.2">
      <c r="B151" s="100" t="s">
        <v>504</v>
      </c>
      <c r="C151" s="102"/>
      <c r="D151" s="101"/>
      <c r="I151" s="28"/>
      <c r="J151" s="94"/>
      <c r="K151" s="28"/>
      <c r="L151" s="28"/>
      <c r="M151" s="28"/>
      <c r="N151" s="28"/>
      <c r="O151"/>
      <c r="P151"/>
      <c r="Q151"/>
      <c r="R151"/>
      <c r="S151"/>
      <c r="T151"/>
    </row>
    <row r="153" spans="2:20" x14ac:dyDescent="0.2">
      <c r="I153" s="28"/>
    </row>
    <row r="157" spans="2:20" ht="15" x14ac:dyDescent="0.25">
      <c r="I157" s="72"/>
    </row>
    <row r="160" spans="2:20" x14ac:dyDescent="0.2">
      <c r="I160" s="28"/>
    </row>
    <row r="161" spans="9:9" x14ac:dyDescent="0.2">
      <c r="I161" s="28"/>
    </row>
    <row r="162" spans="9:9" x14ac:dyDescent="0.2">
      <c r="I162" s="28"/>
    </row>
    <row r="163" spans="9:9" x14ac:dyDescent="0.2">
      <c r="I163" s="28"/>
    </row>
    <row r="164" spans="9:9" x14ac:dyDescent="0.2">
      <c r="I164" s="28"/>
    </row>
  </sheetData>
  <mergeCells count="26">
    <mergeCell ref="A1:H1"/>
    <mergeCell ref="A2:H2"/>
    <mergeCell ref="A3:H3"/>
    <mergeCell ref="B112:D112"/>
    <mergeCell ref="B113:C113"/>
    <mergeCell ref="B108:H108"/>
    <mergeCell ref="B109:H109"/>
    <mergeCell ref="B110:H110"/>
    <mergeCell ref="B131:C131"/>
    <mergeCell ref="B141:D141"/>
    <mergeCell ref="B133:C133"/>
    <mergeCell ref="B134:C134"/>
    <mergeCell ref="B114:C114"/>
    <mergeCell ref="B115:C115"/>
    <mergeCell ref="B126:C126"/>
    <mergeCell ref="B132:C132"/>
    <mergeCell ref="B142:C142"/>
    <mergeCell ref="B143:C143"/>
    <mergeCell ref="B144:C144"/>
    <mergeCell ref="B145:C145"/>
    <mergeCell ref="B146:C146"/>
    <mergeCell ref="B147:C147"/>
    <mergeCell ref="B148:C148"/>
    <mergeCell ref="B149:C149"/>
    <mergeCell ref="B150:C150"/>
    <mergeCell ref="B151:D151"/>
  </mergeCells>
  <hyperlinks>
    <hyperlink ref="I1" location="Index!B5" display="Index" xr:uid="{5839CFFC-B555-4B57-AFC9-A29073BF01C6}"/>
  </hyperlinks>
  <pageMargins left="5.000000074505806E-2" right="5.000000074505806E-2" top="0.30000001192092896" bottom="0.20000000298023224" header="0" footer="0"/>
  <pageSetup paperSize="9" orientation="landscape" horizontalDpi="0" verticalDpi="0"/>
  <headerFooter alignWithMargins="0"/>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EFD2FD-DD39-4E37-851D-71B8C0EF35EE}">
  <sheetPr>
    <outlinePr summaryBelow="0" summaryRight="0"/>
  </sheetPr>
  <dimension ref="A1:R201"/>
  <sheetViews>
    <sheetView showGridLines="0" workbookViewId="0">
      <selection sqref="A1:H1"/>
    </sheetView>
  </sheetViews>
  <sheetFormatPr defaultRowHeight="12.75" x14ac:dyDescent="0.2"/>
  <cols>
    <col min="1" max="1" width="5.85546875" bestFit="1" customWidth="1"/>
    <col min="2" max="2" width="17.28515625" customWidth="1"/>
    <col min="3" max="3" width="39.140625" bestFit="1" customWidth="1"/>
    <col min="4" max="4" width="10.7109375" bestFit="1" customWidth="1"/>
    <col min="5" max="5" width="10.42578125" bestFit="1" customWidth="1"/>
    <col min="6" max="6" width="10.140625" bestFit="1" customWidth="1"/>
    <col min="7" max="7" width="8.42578125" customWidth="1"/>
    <col min="8" max="8" width="6.28515625" customWidth="1"/>
    <col min="9" max="9" width="8.42578125" customWidth="1"/>
    <col min="10" max="10" width="50.7109375" style="94" customWidth="1"/>
  </cols>
  <sheetData>
    <row r="1" spans="1:10" ht="15" customHeight="1" x14ac:dyDescent="0.2">
      <c r="A1" s="109" t="s">
        <v>0</v>
      </c>
      <c r="B1" s="109"/>
      <c r="C1" s="109"/>
      <c r="D1" s="109"/>
      <c r="E1" s="109"/>
      <c r="F1" s="109"/>
      <c r="G1" s="109"/>
      <c r="H1" s="109"/>
      <c r="I1" s="10" t="s">
        <v>488</v>
      </c>
    </row>
    <row r="2" spans="1:10" ht="15" x14ac:dyDescent="0.2">
      <c r="A2" s="109" t="s">
        <v>229</v>
      </c>
      <c r="B2" s="109"/>
      <c r="C2" s="109"/>
      <c r="D2" s="109"/>
      <c r="E2" s="109"/>
      <c r="F2" s="109"/>
      <c r="G2" s="109"/>
      <c r="H2" s="109"/>
      <c r="J2" s="95" t="s">
        <v>489</v>
      </c>
    </row>
    <row r="3" spans="1:10" ht="15" x14ac:dyDescent="0.2">
      <c r="A3" s="109" t="s">
        <v>592</v>
      </c>
      <c r="B3" s="109"/>
      <c r="C3" s="109"/>
      <c r="D3" s="109"/>
      <c r="E3" s="109"/>
      <c r="F3" s="109"/>
      <c r="G3" s="109"/>
      <c r="H3" s="109"/>
    </row>
    <row r="4" spans="1:10" s="11" customFormat="1" ht="45" x14ac:dyDescent="0.2">
      <c r="A4" s="12" t="s">
        <v>2</v>
      </c>
      <c r="B4" s="12" t="s">
        <v>3</v>
      </c>
      <c r="C4" s="12" t="s">
        <v>4</v>
      </c>
      <c r="D4" s="12" t="s">
        <v>5</v>
      </c>
      <c r="E4" s="12" t="s">
        <v>6</v>
      </c>
      <c r="F4" s="12" t="s">
        <v>7</v>
      </c>
      <c r="G4" s="12" t="s">
        <v>8</v>
      </c>
      <c r="H4" s="13" t="s">
        <v>485</v>
      </c>
      <c r="J4" s="94"/>
    </row>
    <row r="5" spans="1:10" x14ac:dyDescent="0.2">
      <c r="A5" s="14"/>
      <c r="B5" s="14"/>
      <c r="C5" s="15" t="s">
        <v>9</v>
      </c>
      <c r="D5" s="14"/>
      <c r="E5" s="14"/>
      <c r="F5" s="14"/>
      <c r="G5" s="14"/>
      <c r="H5" s="16" t="s">
        <v>12</v>
      </c>
    </row>
    <row r="6" spans="1:10" x14ac:dyDescent="0.2">
      <c r="A6" s="14"/>
      <c r="B6" s="14"/>
      <c r="C6" s="15" t="s">
        <v>10</v>
      </c>
      <c r="D6" s="14"/>
      <c r="E6" s="14"/>
      <c r="F6" s="14"/>
      <c r="G6" s="14"/>
      <c r="H6" s="16" t="s">
        <v>12</v>
      </c>
    </row>
    <row r="7" spans="1:10" x14ac:dyDescent="0.2">
      <c r="A7" s="14"/>
      <c r="B7" s="14"/>
      <c r="C7" s="15" t="s">
        <v>11</v>
      </c>
      <c r="D7" s="14"/>
      <c r="E7" s="14" t="s">
        <v>12</v>
      </c>
      <c r="F7" s="17" t="s">
        <v>13</v>
      </c>
      <c r="G7" s="18">
        <v>0</v>
      </c>
      <c r="H7" s="16" t="s">
        <v>12</v>
      </c>
    </row>
    <row r="8" spans="1:10" x14ac:dyDescent="0.2">
      <c r="A8" s="14"/>
      <c r="B8" s="14"/>
      <c r="C8" s="19"/>
      <c r="D8" s="14"/>
      <c r="E8" s="14"/>
      <c r="F8" s="20"/>
      <c r="G8" s="20"/>
      <c r="H8" s="16" t="s">
        <v>12</v>
      </c>
    </row>
    <row r="9" spans="1:10" x14ac:dyDescent="0.2">
      <c r="A9" s="14"/>
      <c r="B9" s="14"/>
      <c r="C9" s="15" t="s">
        <v>14</v>
      </c>
      <c r="D9" s="14"/>
      <c r="E9" s="14"/>
      <c r="F9" s="14"/>
      <c r="G9" s="14"/>
      <c r="H9" s="16" t="s">
        <v>12</v>
      </c>
    </row>
    <row r="10" spans="1:10" x14ac:dyDescent="0.2">
      <c r="A10" s="14"/>
      <c r="B10" s="14"/>
      <c r="C10" s="15" t="s">
        <v>11</v>
      </c>
      <c r="D10" s="14"/>
      <c r="E10" s="14" t="s">
        <v>12</v>
      </c>
      <c r="F10" s="17" t="s">
        <v>13</v>
      </c>
      <c r="G10" s="18">
        <v>0</v>
      </c>
      <c r="H10" s="16" t="s">
        <v>12</v>
      </c>
    </row>
    <row r="11" spans="1:10" x14ac:dyDescent="0.2">
      <c r="A11" s="14"/>
      <c r="B11" s="14"/>
      <c r="C11" s="19"/>
      <c r="D11" s="14"/>
      <c r="E11" s="14"/>
      <c r="F11" s="20"/>
      <c r="G11" s="20"/>
      <c r="H11" s="16" t="s">
        <v>12</v>
      </c>
    </row>
    <row r="12" spans="1:10" ht="15" x14ac:dyDescent="0.2">
      <c r="A12" s="14"/>
      <c r="B12" s="14"/>
      <c r="C12" s="15" t="s">
        <v>15</v>
      </c>
      <c r="D12" s="14"/>
      <c r="E12" s="14"/>
      <c r="F12" s="14"/>
      <c r="G12" s="14"/>
      <c r="H12" s="16" t="s">
        <v>12</v>
      </c>
      <c r="J12" s="96"/>
    </row>
    <row r="13" spans="1:10" x14ac:dyDescent="0.2">
      <c r="A13" s="14"/>
      <c r="B13" s="14"/>
      <c r="C13" s="15" t="s">
        <v>11</v>
      </c>
      <c r="D13" s="14"/>
      <c r="E13" s="14" t="s">
        <v>12</v>
      </c>
      <c r="F13" s="17" t="s">
        <v>13</v>
      </c>
      <c r="G13" s="18">
        <v>0</v>
      </c>
      <c r="H13" s="16" t="s">
        <v>12</v>
      </c>
      <c r="J13" s="97"/>
    </row>
    <row r="14" spans="1:10" x14ac:dyDescent="0.2">
      <c r="A14" s="14"/>
      <c r="B14" s="14"/>
      <c r="C14" s="19"/>
      <c r="D14" s="14"/>
      <c r="E14" s="14"/>
      <c r="F14" s="20"/>
      <c r="G14" s="20"/>
      <c r="H14" s="16" t="s">
        <v>12</v>
      </c>
      <c r="J14" s="97"/>
    </row>
    <row r="15" spans="1:10" x14ac:dyDescent="0.2">
      <c r="A15" s="14"/>
      <c r="B15" s="14"/>
      <c r="C15" s="15" t="s">
        <v>16</v>
      </c>
      <c r="D15" s="14"/>
      <c r="E15" s="14"/>
      <c r="F15" s="14"/>
      <c r="G15" s="14"/>
      <c r="H15" s="16" t="s">
        <v>12</v>
      </c>
      <c r="J15" s="94" t="s">
        <v>542</v>
      </c>
    </row>
    <row r="16" spans="1:10" x14ac:dyDescent="0.2">
      <c r="A16" s="14"/>
      <c r="B16" s="14"/>
      <c r="C16" s="15" t="s">
        <v>11</v>
      </c>
      <c r="D16" s="14"/>
      <c r="E16" s="14" t="s">
        <v>12</v>
      </c>
      <c r="F16" s="17" t="s">
        <v>13</v>
      </c>
      <c r="G16" s="18">
        <v>0</v>
      </c>
      <c r="H16" s="16" t="s">
        <v>12</v>
      </c>
    </row>
    <row r="17" spans="1:10" x14ac:dyDescent="0.2">
      <c r="A17" s="14"/>
      <c r="B17" s="14"/>
      <c r="C17" s="19"/>
      <c r="D17" s="14"/>
      <c r="E17" s="14"/>
      <c r="F17" s="20"/>
      <c r="G17" s="20"/>
      <c r="H17" s="16" t="s">
        <v>12</v>
      </c>
    </row>
    <row r="18" spans="1:10" x14ac:dyDescent="0.2">
      <c r="A18" s="14"/>
      <c r="B18" s="14"/>
      <c r="C18" s="15" t="s">
        <v>17</v>
      </c>
      <c r="D18" s="14"/>
      <c r="E18" s="14"/>
      <c r="F18" s="20"/>
      <c r="G18" s="20"/>
      <c r="H18" s="16" t="s">
        <v>12</v>
      </c>
    </row>
    <row r="19" spans="1:10" x14ac:dyDescent="0.2">
      <c r="A19" s="14"/>
      <c r="B19" s="14"/>
      <c r="C19" s="15" t="s">
        <v>11</v>
      </c>
      <c r="D19" s="14"/>
      <c r="E19" s="14" t="s">
        <v>12</v>
      </c>
      <c r="F19" s="17" t="s">
        <v>13</v>
      </c>
      <c r="G19" s="18">
        <v>0</v>
      </c>
      <c r="H19" s="16" t="s">
        <v>12</v>
      </c>
    </row>
    <row r="20" spans="1:10" x14ac:dyDescent="0.2">
      <c r="A20" s="14"/>
      <c r="B20" s="14"/>
      <c r="C20" s="19"/>
      <c r="D20" s="14"/>
      <c r="E20" s="14"/>
      <c r="F20" s="20"/>
      <c r="G20" s="20"/>
      <c r="H20" s="16" t="s">
        <v>12</v>
      </c>
    </row>
    <row r="21" spans="1:10" x14ac:dyDescent="0.2">
      <c r="A21" s="14"/>
      <c r="B21" s="14"/>
      <c r="C21" s="15" t="s">
        <v>18</v>
      </c>
      <c r="D21" s="14"/>
      <c r="E21" s="14"/>
      <c r="F21" s="20"/>
      <c r="G21" s="20"/>
      <c r="H21" s="16" t="s">
        <v>12</v>
      </c>
    </row>
    <row r="22" spans="1:10" ht="15" x14ac:dyDescent="0.2">
      <c r="A22" s="14"/>
      <c r="B22" s="14"/>
      <c r="C22" s="15" t="s">
        <v>11</v>
      </c>
      <c r="D22" s="14"/>
      <c r="E22" s="14" t="s">
        <v>12</v>
      </c>
      <c r="F22" s="17" t="s">
        <v>13</v>
      </c>
      <c r="G22" s="18">
        <v>0</v>
      </c>
      <c r="H22" s="16" t="s">
        <v>12</v>
      </c>
      <c r="J22" s="96"/>
    </row>
    <row r="23" spans="1:10" x14ac:dyDescent="0.2">
      <c r="A23" s="14"/>
      <c r="B23" s="14"/>
      <c r="C23" s="19"/>
      <c r="D23" s="14"/>
      <c r="E23" s="14"/>
      <c r="F23" s="20"/>
      <c r="G23" s="20"/>
      <c r="H23" s="16" t="s">
        <v>12</v>
      </c>
      <c r="J23" s="97"/>
    </row>
    <row r="24" spans="1:10" x14ac:dyDescent="0.2">
      <c r="A24" s="14"/>
      <c r="B24" s="14"/>
      <c r="C24" s="15" t="s">
        <v>19</v>
      </c>
      <c r="D24" s="14"/>
      <c r="E24" s="14"/>
      <c r="F24" s="21">
        <v>0</v>
      </c>
      <c r="G24" s="18">
        <v>0</v>
      </c>
      <c r="H24" s="16" t="s">
        <v>12</v>
      </c>
    </row>
    <row r="25" spans="1:10" x14ac:dyDescent="0.2">
      <c r="A25" s="14"/>
      <c r="B25" s="14"/>
      <c r="C25" s="19"/>
      <c r="D25" s="14"/>
      <c r="E25" s="14"/>
      <c r="F25" s="20"/>
      <c r="G25" s="20"/>
      <c r="H25" s="16" t="s">
        <v>12</v>
      </c>
    </row>
    <row r="26" spans="1:10" x14ac:dyDescent="0.2">
      <c r="A26" s="14"/>
      <c r="B26" s="14"/>
      <c r="C26" s="15" t="s">
        <v>20</v>
      </c>
      <c r="D26" s="14"/>
      <c r="E26" s="14"/>
      <c r="F26" s="20"/>
      <c r="G26" s="20"/>
      <c r="H26" s="16" t="s">
        <v>12</v>
      </c>
    </row>
    <row r="27" spans="1:10" x14ac:dyDescent="0.2">
      <c r="A27" s="14"/>
      <c r="B27" s="14"/>
      <c r="C27" s="15" t="s">
        <v>10</v>
      </c>
      <c r="D27" s="14"/>
      <c r="E27" s="14"/>
      <c r="F27" s="20"/>
      <c r="G27" s="20"/>
      <c r="H27" s="16" t="s">
        <v>12</v>
      </c>
    </row>
    <row r="28" spans="1:10" ht="25.5" x14ac:dyDescent="0.2">
      <c r="A28" s="22">
        <v>1</v>
      </c>
      <c r="B28" s="23" t="s">
        <v>230</v>
      </c>
      <c r="C28" s="23" t="s">
        <v>231</v>
      </c>
      <c r="D28" s="23" t="s">
        <v>23</v>
      </c>
      <c r="E28" s="24">
        <v>1000</v>
      </c>
      <c r="F28" s="25">
        <v>10000.540000000001</v>
      </c>
      <c r="G28" s="26">
        <v>1.787362E-2</v>
      </c>
      <c r="H28" s="16">
        <v>7.0925000000000002</v>
      </c>
      <c r="J28" s="97" t="s">
        <v>543</v>
      </c>
    </row>
    <row r="29" spans="1:10" ht="25.5" x14ac:dyDescent="0.2">
      <c r="A29" s="22">
        <v>2</v>
      </c>
      <c r="B29" s="23" t="s">
        <v>232</v>
      </c>
      <c r="C29" s="23" t="s">
        <v>233</v>
      </c>
      <c r="D29" s="23" t="s">
        <v>32</v>
      </c>
      <c r="E29" s="24">
        <v>750</v>
      </c>
      <c r="F29" s="25">
        <v>7498.62</v>
      </c>
      <c r="G29" s="26">
        <v>1.3402020000000001E-2</v>
      </c>
      <c r="H29" s="16">
        <v>7.0449999999999999</v>
      </c>
    </row>
    <row r="30" spans="1:10" ht="25.5" x14ac:dyDescent="0.2">
      <c r="A30" s="22">
        <v>3</v>
      </c>
      <c r="B30" s="23" t="s">
        <v>234</v>
      </c>
      <c r="C30" s="23" t="s">
        <v>235</v>
      </c>
      <c r="D30" s="23" t="s">
        <v>23</v>
      </c>
      <c r="E30" s="24">
        <v>500</v>
      </c>
      <c r="F30" s="25">
        <v>4989.32</v>
      </c>
      <c r="G30" s="26">
        <v>8.9172399999999999E-3</v>
      </c>
      <c r="H30" s="16">
        <v>7.1749999999999998</v>
      </c>
    </row>
    <row r="31" spans="1:10" x14ac:dyDescent="0.2">
      <c r="A31" s="14"/>
      <c r="B31" s="14"/>
      <c r="C31" s="15" t="s">
        <v>11</v>
      </c>
      <c r="D31" s="14"/>
      <c r="E31" s="14" t="s">
        <v>12</v>
      </c>
      <c r="F31" s="21">
        <v>22488.48</v>
      </c>
      <c r="G31" s="18">
        <v>4.019288E-2</v>
      </c>
      <c r="H31" s="16" t="s">
        <v>12</v>
      </c>
    </row>
    <row r="32" spans="1:10" x14ac:dyDescent="0.2">
      <c r="A32" s="14"/>
      <c r="B32" s="14"/>
      <c r="C32" s="19"/>
      <c r="D32" s="14"/>
      <c r="E32" s="14"/>
      <c r="F32" s="20"/>
      <c r="G32" s="20"/>
      <c r="H32" s="16" t="s">
        <v>12</v>
      </c>
    </row>
    <row r="33" spans="1:8" x14ac:dyDescent="0.2">
      <c r="A33" s="14"/>
      <c r="B33" s="14"/>
      <c r="C33" s="15" t="s">
        <v>65</v>
      </c>
      <c r="D33" s="14"/>
      <c r="E33" s="14"/>
      <c r="F33" s="14"/>
      <c r="G33" s="14"/>
      <c r="H33" s="16" t="s">
        <v>12</v>
      </c>
    </row>
    <row r="34" spans="1:8" x14ac:dyDescent="0.2">
      <c r="A34" s="14"/>
      <c r="B34" s="14"/>
      <c r="C34" s="15" t="s">
        <v>11</v>
      </c>
      <c r="D34" s="14"/>
      <c r="E34" s="14" t="s">
        <v>12</v>
      </c>
      <c r="F34" s="17" t="s">
        <v>13</v>
      </c>
      <c r="G34" s="18">
        <v>0</v>
      </c>
      <c r="H34" s="16" t="s">
        <v>12</v>
      </c>
    </row>
    <row r="35" spans="1:8" x14ac:dyDescent="0.2">
      <c r="A35" s="14"/>
      <c r="B35" s="14"/>
      <c r="C35" s="19"/>
      <c r="D35" s="14"/>
      <c r="E35" s="14"/>
      <c r="F35" s="20"/>
      <c r="G35" s="20"/>
      <c r="H35" s="16" t="s">
        <v>12</v>
      </c>
    </row>
    <row r="36" spans="1:8" x14ac:dyDescent="0.2">
      <c r="A36" s="14"/>
      <c r="B36" s="14"/>
      <c r="C36" s="15" t="s">
        <v>66</v>
      </c>
      <c r="D36" s="14"/>
      <c r="E36" s="14"/>
      <c r="F36" s="14"/>
      <c r="G36" s="14"/>
      <c r="H36" s="16" t="s">
        <v>12</v>
      </c>
    </row>
    <row r="37" spans="1:8" x14ac:dyDescent="0.2">
      <c r="A37" s="14"/>
      <c r="B37" s="14"/>
      <c r="C37" s="15" t="s">
        <v>11</v>
      </c>
      <c r="D37" s="14"/>
      <c r="E37" s="14" t="s">
        <v>12</v>
      </c>
      <c r="F37" s="17" t="s">
        <v>13</v>
      </c>
      <c r="G37" s="18">
        <v>0</v>
      </c>
      <c r="H37" s="16" t="s">
        <v>12</v>
      </c>
    </row>
    <row r="38" spans="1:8" x14ac:dyDescent="0.2">
      <c r="A38" s="14"/>
      <c r="B38" s="14"/>
      <c r="C38" s="19"/>
      <c r="D38" s="14"/>
      <c r="E38" s="14"/>
      <c r="F38" s="20"/>
      <c r="G38" s="20"/>
      <c r="H38" s="16" t="s">
        <v>12</v>
      </c>
    </row>
    <row r="39" spans="1:8" x14ac:dyDescent="0.2">
      <c r="A39" s="14"/>
      <c r="B39" s="14"/>
      <c r="C39" s="15" t="s">
        <v>76</v>
      </c>
      <c r="D39" s="14"/>
      <c r="E39" s="14"/>
      <c r="F39" s="20"/>
      <c r="G39" s="20"/>
      <c r="H39" s="16" t="s">
        <v>12</v>
      </c>
    </row>
    <row r="40" spans="1:8" x14ac:dyDescent="0.2">
      <c r="A40" s="14"/>
      <c r="B40" s="14"/>
      <c r="C40" s="15" t="s">
        <v>11</v>
      </c>
      <c r="D40" s="14"/>
      <c r="E40" s="14" t="s">
        <v>12</v>
      </c>
      <c r="F40" s="17" t="s">
        <v>13</v>
      </c>
      <c r="G40" s="18">
        <v>0</v>
      </c>
      <c r="H40" s="16" t="s">
        <v>12</v>
      </c>
    </row>
    <row r="41" spans="1:8" x14ac:dyDescent="0.2">
      <c r="A41" s="14"/>
      <c r="B41" s="14"/>
      <c r="C41" s="19"/>
      <c r="D41" s="14"/>
      <c r="E41" s="14"/>
      <c r="F41" s="20"/>
      <c r="G41" s="20"/>
      <c r="H41" s="16" t="s">
        <v>12</v>
      </c>
    </row>
    <row r="42" spans="1:8" x14ac:dyDescent="0.2">
      <c r="A42" s="14"/>
      <c r="B42" s="14"/>
      <c r="C42" s="15" t="s">
        <v>77</v>
      </c>
      <c r="D42" s="14"/>
      <c r="E42" s="14"/>
      <c r="F42" s="21">
        <v>22488.48</v>
      </c>
      <c r="G42" s="18">
        <v>4.019288E-2</v>
      </c>
      <c r="H42" s="16" t="s">
        <v>12</v>
      </c>
    </row>
    <row r="43" spans="1:8" x14ac:dyDescent="0.2">
      <c r="A43" s="14"/>
      <c r="B43" s="14"/>
      <c r="C43" s="19"/>
      <c r="D43" s="14"/>
      <c r="E43" s="14"/>
      <c r="F43" s="20"/>
      <c r="G43" s="20"/>
      <c r="H43" s="16" t="s">
        <v>12</v>
      </c>
    </row>
    <row r="44" spans="1:8" x14ac:dyDescent="0.2">
      <c r="A44" s="14"/>
      <c r="B44" s="14"/>
      <c r="C44" s="15" t="s">
        <v>78</v>
      </c>
      <c r="D44" s="14"/>
      <c r="E44" s="14"/>
      <c r="F44" s="20"/>
      <c r="G44" s="20"/>
      <c r="H44" s="16" t="s">
        <v>12</v>
      </c>
    </row>
    <row r="45" spans="1:8" x14ac:dyDescent="0.2">
      <c r="A45" s="14"/>
      <c r="B45" s="14"/>
      <c r="C45" s="15" t="s">
        <v>79</v>
      </c>
      <c r="D45" s="14"/>
      <c r="E45" s="14"/>
      <c r="F45" s="20"/>
      <c r="G45" s="20"/>
      <c r="H45" s="16" t="s">
        <v>12</v>
      </c>
    </row>
    <row r="46" spans="1:8" x14ac:dyDescent="0.2">
      <c r="A46" s="22">
        <v>1</v>
      </c>
      <c r="B46" s="23" t="s">
        <v>236</v>
      </c>
      <c r="C46" s="23" t="s">
        <v>237</v>
      </c>
      <c r="D46" s="23" t="s">
        <v>134</v>
      </c>
      <c r="E46" s="24">
        <v>4000</v>
      </c>
      <c r="F46" s="25">
        <v>19890.34</v>
      </c>
      <c r="G46" s="26">
        <v>3.5549320000000002E-2</v>
      </c>
      <c r="H46" s="16">
        <v>6.9391999999999996</v>
      </c>
    </row>
    <row r="47" spans="1:8" x14ac:dyDescent="0.2">
      <c r="A47" s="22">
        <v>2</v>
      </c>
      <c r="B47" s="23" t="s">
        <v>238</v>
      </c>
      <c r="C47" s="23" t="s">
        <v>239</v>
      </c>
      <c r="D47" s="23" t="s">
        <v>134</v>
      </c>
      <c r="E47" s="24">
        <v>3500</v>
      </c>
      <c r="F47" s="25">
        <v>17437.157500000001</v>
      </c>
      <c r="G47" s="26">
        <v>3.1164830000000001E-2</v>
      </c>
      <c r="H47" s="16">
        <v>6.9249000000000001</v>
      </c>
    </row>
    <row r="48" spans="1:8" x14ac:dyDescent="0.2">
      <c r="A48" s="22">
        <v>3</v>
      </c>
      <c r="B48" s="23" t="s">
        <v>240</v>
      </c>
      <c r="C48" s="23" t="s">
        <v>241</v>
      </c>
      <c r="D48" s="23" t="s">
        <v>134</v>
      </c>
      <c r="E48" s="24">
        <v>3500</v>
      </c>
      <c r="F48" s="25">
        <v>17393.337500000001</v>
      </c>
      <c r="G48" s="26">
        <v>3.1086510000000001E-2</v>
      </c>
      <c r="H48" s="16">
        <v>6.9950000000000001</v>
      </c>
    </row>
    <row r="49" spans="1:8" x14ac:dyDescent="0.2">
      <c r="A49" s="22">
        <v>4</v>
      </c>
      <c r="B49" s="23" t="s">
        <v>242</v>
      </c>
      <c r="C49" s="23" t="s">
        <v>243</v>
      </c>
      <c r="D49" s="23" t="s">
        <v>134</v>
      </c>
      <c r="E49" s="24">
        <v>3000</v>
      </c>
      <c r="F49" s="25">
        <v>14882.655000000001</v>
      </c>
      <c r="G49" s="26">
        <v>2.6599250000000001E-2</v>
      </c>
      <c r="H49" s="16">
        <v>7.0198</v>
      </c>
    </row>
    <row r="50" spans="1:8" x14ac:dyDescent="0.2">
      <c r="A50" s="22">
        <v>5</v>
      </c>
      <c r="B50" s="23" t="s">
        <v>244</v>
      </c>
      <c r="C50" s="23" t="s">
        <v>245</v>
      </c>
      <c r="D50" s="23" t="s">
        <v>134</v>
      </c>
      <c r="E50" s="24">
        <v>3000</v>
      </c>
      <c r="F50" s="25">
        <v>14877.36</v>
      </c>
      <c r="G50" s="26">
        <v>2.6589789999999999E-2</v>
      </c>
      <c r="H50" s="16">
        <v>6.9974999999999996</v>
      </c>
    </row>
    <row r="51" spans="1:8" x14ac:dyDescent="0.2">
      <c r="A51" s="22">
        <v>6</v>
      </c>
      <c r="B51" s="23" t="s">
        <v>246</v>
      </c>
      <c r="C51" s="23" t="s">
        <v>247</v>
      </c>
      <c r="D51" s="23" t="s">
        <v>163</v>
      </c>
      <c r="E51" s="24">
        <v>3000</v>
      </c>
      <c r="F51" s="25">
        <v>14876.88</v>
      </c>
      <c r="G51" s="26">
        <v>2.658893E-2</v>
      </c>
      <c r="H51" s="16">
        <v>7.0250000000000004</v>
      </c>
    </row>
    <row r="52" spans="1:8" x14ac:dyDescent="0.2">
      <c r="A52" s="22">
        <v>7</v>
      </c>
      <c r="B52" s="23" t="s">
        <v>248</v>
      </c>
      <c r="C52" s="23" t="s">
        <v>249</v>
      </c>
      <c r="D52" s="23" t="s">
        <v>134</v>
      </c>
      <c r="E52" s="24">
        <v>3000</v>
      </c>
      <c r="F52" s="25">
        <v>14859.36</v>
      </c>
      <c r="G52" s="26">
        <v>2.6557620000000001E-2</v>
      </c>
      <c r="H52" s="16">
        <v>7.0503</v>
      </c>
    </row>
    <row r="53" spans="1:8" x14ac:dyDescent="0.2">
      <c r="A53" s="22">
        <v>8</v>
      </c>
      <c r="B53" s="23" t="s">
        <v>250</v>
      </c>
      <c r="C53" s="23" t="s">
        <v>251</v>
      </c>
      <c r="D53" s="23" t="s">
        <v>163</v>
      </c>
      <c r="E53" s="24">
        <v>2000</v>
      </c>
      <c r="F53" s="25">
        <v>9958.59</v>
      </c>
      <c r="G53" s="26">
        <v>1.7798640000000001E-2</v>
      </c>
      <c r="H53" s="16">
        <v>6.8998999999999997</v>
      </c>
    </row>
    <row r="54" spans="1:8" x14ac:dyDescent="0.2">
      <c r="A54" s="22">
        <v>9</v>
      </c>
      <c r="B54" s="23" t="s">
        <v>252</v>
      </c>
      <c r="C54" s="23" t="s">
        <v>253</v>
      </c>
      <c r="D54" s="23" t="s">
        <v>142</v>
      </c>
      <c r="E54" s="24">
        <v>2000</v>
      </c>
      <c r="F54" s="25">
        <v>9958.58</v>
      </c>
      <c r="G54" s="26">
        <v>1.7798629999999999E-2</v>
      </c>
      <c r="H54" s="16">
        <v>6.8997999999999999</v>
      </c>
    </row>
    <row r="55" spans="1:8" x14ac:dyDescent="0.2">
      <c r="A55" s="22">
        <v>10</v>
      </c>
      <c r="B55" s="23" t="s">
        <v>254</v>
      </c>
      <c r="C55" s="23" t="s">
        <v>255</v>
      </c>
      <c r="D55" s="23" t="s">
        <v>134</v>
      </c>
      <c r="E55" s="24">
        <v>2000</v>
      </c>
      <c r="F55" s="25">
        <v>9925.7900000000009</v>
      </c>
      <c r="G55" s="26">
        <v>1.7740019999999999E-2</v>
      </c>
      <c r="H55" s="16">
        <v>6.9974999999999996</v>
      </c>
    </row>
    <row r="56" spans="1:8" x14ac:dyDescent="0.2">
      <c r="A56" s="22">
        <v>11</v>
      </c>
      <c r="B56" s="23" t="s">
        <v>256</v>
      </c>
      <c r="C56" s="23" t="s">
        <v>257</v>
      </c>
      <c r="D56" s="23" t="s">
        <v>134</v>
      </c>
      <c r="E56" s="24">
        <v>2000</v>
      </c>
      <c r="F56" s="25">
        <v>9835.89</v>
      </c>
      <c r="G56" s="26">
        <v>1.7579350000000001E-2</v>
      </c>
      <c r="H56" s="16">
        <v>7.165</v>
      </c>
    </row>
    <row r="57" spans="1:8" x14ac:dyDescent="0.2">
      <c r="A57" s="22">
        <v>12</v>
      </c>
      <c r="B57" s="23" t="s">
        <v>258</v>
      </c>
      <c r="C57" s="23" t="s">
        <v>259</v>
      </c>
      <c r="D57" s="23" t="s">
        <v>142</v>
      </c>
      <c r="E57" s="24">
        <v>1500</v>
      </c>
      <c r="F57" s="25">
        <v>7461.915</v>
      </c>
      <c r="G57" s="26">
        <v>1.333642E-2</v>
      </c>
      <c r="H57" s="16">
        <v>6.8998999999999997</v>
      </c>
    </row>
    <row r="58" spans="1:8" x14ac:dyDescent="0.2">
      <c r="A58" s="22">
        <v>13</v>
      </c>
      <c r="B58" s="23" t="s">
        <v>260</v>
      </c>
      <c r="C58" s="23" t="s">
        <v>261</v>
      </c>
      <c r="D58" s="23" t="s">
        <v>163</v>
      </c>
      <c r="E58" s="24">
        <v>1500</v>
      </c>
      <c r="F58" s="25">
        <v>7421.4375</v>
      </c>
      <c r="G58" s="26">
        <v>1.3264079999999999E-2</v>
      </c>
      <c r="H58" s="16">
        <v>7.0250000000000004</v>
      </c>
    </row>
    <row r="59" spans="1:8" x14ac:dyDescent="0.2">
      <c r="A59" s="22">
        <v>14</v>
      </c>
      <c r="B59" s="23" t="s">
        <v>262</v>
      </c>
      <c r="C59" s="23" t="s">
        <v>263</v>
      </c>
      <c r="D59" s="23" t="s">
        <v>134</v>
      </c>
      <c r="E59" s="24">
        <v>1500</v>
      </c>
      <c r="F59" s="25">
        <v>7378.0050000000001</v>
      </c>
      <c r="G59" s="26">
        <v>1.3186450000000001E-2</v>
      </c>
      <c r="H59" s="16">
        <v>7.1849999999999996</v>
      </c>
    </row>
    <row r="60" spans="1:8" x14ac:dyDescent="0.2">
      <c r="A60" s="22">
        <v>15</v>
      </c>
      <c r="B60" s="23" t="s">
        <v>264</v>
      </c>
      <c r="C60" s="23" t="s">
        <v>265</v>
      </c>
      <c r="D60" s="23" t="s">
        <v>134</v>
      </c>
      <c r="E60" s="24">
        <v>1500</v>
      </c>
      <c r="F60" s="25">
        <v>7376.7449999999999</v>
      </c>
      <c r="G60" s="26">
        <v>1.31842E-2</v>
      </c>
      <c r="H60" s="16">
        <v>7.1749999999999998</v>
      </c>
    </row>
    <row r="61" spans="1:8" x14ac:dyDescent="0.2">
      <c r="A61" s="22">
        <v>16</v>
      </c>
      <c r="B61" s="23" t="s">
        <v>266</v>
      </c>
      <c r="C61" s="23" t="s">
        <v>267</v>
      </c>
      <c r="D61" s="23" t="s">
        <v>134</v>
      </c>
      <c r="E61" s="24">
        <v>1000</v>
      </c>
      <c r="F61" s="25">
        <v>4968.4250000000002</v>
      </c>
      <c r="G61" s="26">
        <v>8.8798899999999997E-3</v>
      </c>
      <c r="H61" s="16">
        <v>7.0298999999999996</v>
      </c>
    </row>
    <row r="62" spans="1:8" x14ac:dyDescent="0.2">
      <c r="A62" s="22">
        <v>17</v>
      </c>
      <c r="B62" s="23" t="s">
        <v>268</v>
      </c>
      <c r="C62" s="23" t="s">
        <v>269</v>
      </c>
      <c r="D62" s="23" t="s">
        <v>134</v>
      </c>
      <c r="E62" s="24">
        <v>1000</v>
      </c>
      <c r="F62" s="25">
        <v>4954.2349999999997</v>
      </c>
      <c r="G62" s="26">
        <v>8.8545299999999993E-3</v>
      </c>
      <c r="H62" s="16">
        <v>7.0251000000000001</v>
      </c>
    </row>
    <row r="63" spans="1:8" x14ac:dyDescent="0.2">
      <c r="A63" s="22">
        <v>18</v>
      </c>
      <c r="B63" s="23" t="s">
        <v>270</v>
      </c>
      <c r="C63" s="23" t="s">
        <v>271</v>
      </c>
      <c r="D63" s="23" t="s">
        <v>142</v>
      </c>
      <c r="E63" s="24">
        <v>1000</v>
      </c>
      <c r="F63" s="25">
        <v>4949.9049999999997</v>
      </c>
      <c r="G63" s="26">
        <v>8.8467900000000002E-3</v>
      </c>
      <c r="H63" s="16">
        <v>6.9699</v>
      </c>
    </row>
    <row r="64" spans="1:8" x14ac:dyDescent="0.2">
      <c r="A64" s="22">
        <v>19</v>
      </c>
      <c r="B64" s="23" t="s">
        <v>272</v>
      </c>
      <c r="C64" s="23" t="s">
        <v>273</v>
      </c>
      <c r="D64" s="23" t="s">
        <v>134</v>
      </c>
      <c r="E64" s="24">
        <v>1000</v>
      </c>
      <c r="F64" s="25">
        <v>4946.87</v>
      </c>
      <c r="G64" s="26">
        <v>8.8413699999999994E-3</v>
      </c>
      <c r="H64" s="16">
        <v>7.0000999999999998</v>
      </c>
    </row>
    <row r="65" spans="1:8" x14ac:dyDescent="0.2">
      <c r="A65" s="22">
        <v>20</v>
      </c>
      <c r="B65" s="23" t="s">
        <v>274</v>
      </c>
      <c r="C65" s="23" t="s">
        <v>275</v>
      </c>
      <c r="D65" s="23" t="s">
        <v>134</v>
      </c>
      <c r="E65" s="24">
        <v>1000</v>
      </c>
      <c r="F65" s="25">
        <v>4945.8549999999996</v>
      </c>
      <c r="G65" s="26">
        <v>8.8395599999999998E-3</v>
      </c>
      <c r="H65" s="16">
        <v>7.01</v>
      </c>
    </row>
    <row r="66" spans="1:8" x14ac:dyDescent="0.2">
      <c r="A66" s="22">
        <v>21</v>
      </c>
      <c r="B66" s="23" t="s">
        <v>276</v>
      </c>
      <c r="C66" s="23" t="s">
        <v>277</v>
      </c>
      <c r="D66" s="23" t="s">
        <v>142</v>
      </c>
      <c r="E66" s="24">
        <v>1000</v>
      </c>
      <c r="F66" s="25">
        <v>4921.6850000000004</v>
      </c>
      <c r="G66" s="26">
        <v>8.7963599999999996E-3</v>
      </c>
      <c r="H66" s="16">
        <v>7.1702000000000004</v>
      </c>
    </row>
    <row r="67" spans="1:8" x14ac:dyDescent="0.2">
      <c r="A67" s="22">
        <v>22</v>
      </c>
      <c r="B67" s="23" t="s">
        <v>132</v>
      </c>
      <c r="C67" s="23" t="s">
        <v>133</v>
      </c>
      <c r="D67" s="23" t="s">
        <v>134</v>
      </c>
      <c r="E67" s="24">
        <v>500</v>
      </c>
      <c r="F67" s="25">
        <v>2496.2150000000001</v>
      </c>
      <c r="G67" s="26">
        <v>4.4613999999999999E-3</v>
      </c>
      <c r="H67" s="16">
        <v>6.9184000000000001</v>
      </c>
    </row>
    <row r="68" spans="1:8" x14ac:dyDescent="0.2">
      <c r="A68" s="22">
        <v>23</v>
      </c>
      <c r="B68" s="23" t="s">
        <v>278</v>
      </c>
      <c r="C68" s="23" t="s">
        <v>279</v>
      </c>
      <c r="D68" s="23" t="s">
        <v>134</v>
      </c>
      <c r="E68" s="24">
        <v>500</v>
      </c>
      <c r="F68" s="25">
        <v>2482.8649999999998</v>
      </c>
      <c r="G68" s="26">
        <v>4.4375400000000002E-3</v>
      </c>
      <c r="H68" s="16">
        <v>6.9974999999999996</v>
      </c>
    </row>
    <row r="69" spans="1:8" x14ac:dyDescent="0.2">
      <c r="A69" s="22">
        <v>24</v>
      </c>
      <c r="B69" s="23" t="s">
        <v>280</v>
      </c>
      <c r="C69" s="23" t="s">
        <v>281</v>
      </c>
      <c r="D69" s="23" t="s">
        <v>163</v>
      </c>
      <c r="E69" s="24">
        <v>500</v>
      </c>
      <c r="F69" s="25">
        <v>2478.165</v>
      </c>
      <c r="G69" s="26">
        <v>4.4291399999999998E-3</v>
      </c>
      <c r="H69" s="16">
        <v>6.9912000000000001</v>
      </c>
    </row>
    <row r="70" spans="1:8" x14ac:dyDescent="0.2">
      <c r="A70" s="14"/>
      <c r="B70" s="14"/>
      <c r="C70" s="15" t="s">
        <v>11</v>
      </c>
      <c r="D70" s="14"/>
      <c r="E70" s="14" t="s">
        <v>12</v>
      </c>
      <c r="F70" s="21">
        <v>220678.26250000001</v>
      </c>
      <c r="G70" s="18">
        <v>0.39441061999999999</v>
      </c>
      <c r="H70" s="16" t="s">
        <v>12</v>
      </c>
    </row>
    <row r="71" spans="1:8" x14ac:dyDescent="0.2">
      <c r="A71" s="14"/>
      <c r="B71" s="14"/>
      <c r="C71" s="19"/>
      <c r="D71" s="14"/>
      <c r="E71" s="14"/>
      <c r="F71" s="20"/>
      <c r="G71" s="20"/>
      <c r="H71" s="16" t="s">
        <v>12</v>
      </c>
    </row>
    <row r="72" spans="1:8" x14ac:dyDescent="0.2">
      <c r="A72" s="14"/>
      <c r="B72" s="14"/>
      <c r="C72" s="15" t="s">
        <v>80</v>
      </c>
      <c r="D72" s="14"/>
      <c r="E72" s="14"/>
      <c r="F72" s="20"/>
      <c r="G72" s="20"/>
      <c r="H72" s="16" t="s">
        <v>12</v>
      </c>
    </row>
    <row r="73" spans="1:8" ht="25.5" x14ac:dyDescent="0.2">
      <c r="A73" s="22">
        <v>1</v>
      </c>
      <c r="B73" s="23" t="s">
        <v>282</v>
      </c>
      <c r="C73" s="23" t="s">
        <v>283</v>
      </c>
      <c r="D73" s="23" t="s">
        <v>134</v>
      </c>
      <c r="E73" s="24">
        <v>3000</v>
      </c>
      <c r="F73" s="25">
        <v>14928.42</v>
      </c>
      <c r="G73" s="26">
        <v>2.6681050000000001E-2</v>
      </c>
      <c r="H73" s="16">
        <v>7.0004</v>
      </c>
    </row>
    <row r="74" spans="1:8" x14ac:dyDescent="0.2">
      <c r="A74" s="22">
        <v>2</v>
      </c>
      <c r="B74" s="23" t="s">
        <v>284</v>
      </c>
      <c r="C74" s="23" t="s">
        <v>285</v>
      </c>
      <c r="D74" s="23" t="s">
        <v>134</v>
      </c>
      <c r="E74" s="24">
        <v>3000</v>
      </c>
      <c r="F74" s="25">
        <v>14888.01</v>
      </c>
      <c r="G74" s="26">
        <v>2.6608819999999998E-2</v>
      </c>
      <c r="H74" s="16">
        <v>7.04</v>
      </c>
    </row>
    <row r="75" spans="1:8" x14ac:dyDescent="0.2">
      <c r="A75" s="22">
        <v>3</v>
      </c>
      <c r="B75" s="23" t="s">
        <v>286</v>
      </c>
      <c r="C75" s="23" t="s">
        <v>287</v>
      </c>
      <c r="D75" s="23" t="s">
        <v>134</v>
      </c>
      <c r="E75" s="24">
        <v>2000</v>
      </c>
      <c r="F75" s="25">
        <v>9949.0499999999993</v>
      </c>
      <c r="G75" s="26">
        <v>1.778159E-2</v>
      </c>
      <c r="H75" s="16">
        <v>7.19</v>
      </c>
    </row>
    <row r="76" spans="1:8" x14ac:dyDescent="0.2">
      <c r="A76" s="22">
        <v>4</v>
      </c>
      <c r="B76" s="23" t="s">
        <v>288</v>
      </c>
      <c r="C76" s="23" t="s">
        <v>289</v>
      </c>
      <c r="D76" s="23" t="s">
        <v>134</v>
      </c>
      <c r="E76" s="24">
        <v>2000</v>
      </c>
      <c r="F76" s="25">
        <v>9943.52</v>
      </c>
      <c r="G76" s="26">
        <v>1.777171E-2</v>
      </c>
      <c r="H76" s="16">
        <v>7.4046000000000003</v>
      </c>
    </row>
    <row r="77" spans="1:8" ht="25.5" x14ac:dyDescent="0.2">
      <c r="A77" s="22">
        <v>5</v>
      </c>
      <c r="B77" s="23" t="s">
        <v>290</v>
      </c>
      <c r="C77" s="23" t="s">
        <v>291</v>
      </c>
      <c r="D77" s="23" t="s">
        <v>134</v>
      </c>
      <c r="E77" s="24">
        <v>2000</v>
      </c>
      <c r="F77" s="25">
        <v>9936.82</v>
      </c>
      <c r="G77" s="26">
        <v>1.7759730000000001E-2</v>
      </c>
      <c r="H77" s="16">
        <v>7.0324999999999998</v>
      </c>
    </row>
    <row r="78" spans="1:8" ht="25.5" x14ac:dyDescent="0.2">
      <c r="A78" s="22">
        <v>6</v>
      </c>
      <c r="B78" s="23" t="s">
        <v>292</v>
      </c>
      <c r="C78" s="23" t="s">
        <v>293</v>
      </c>
      <c r="D78" s="23" t="s">
        <v>134</v>
      </c>
      <c r="E78" s="24">
        <v>2000</v>
      </c>
      <c r="F78" s="25">
        <v>9921.6299999999992</v>
      </c>
      <c r="G78" s="26">
        <v>1.7732589999999999E-2</v>
      </c>
      <c r="H78" s="16">
        <v>7.0324999999999998</v>
      </c>
    </row>
    <row r="79" spans="1:8" x14ac:dyDescent="0.2">
      <c r="A79" s="22">
        <v>7</v>
      </c>
      <c r="B79" s="23" t="s">
        <v>294</v>
      </c>
      <c r="C79" s="23" t="s">
        <v>295</v>
      </c>
      <c r="D79" s="23" t="s">
        <v>134</v>
      </c>
      <c r="E79" s="24">
        <v>2000</v>
      </c>
      <c r="F79" s="25">
        <v>9917.84</v>
      </c>
      <c r="G79" s="26">
        <v>1.7725810000000002E-2</v>
      </c>
      <c r="H79" s="16">
        <v>7.2</v>
      </c>
    </row>
    <row r="80" spans="1:8" x14ac:dyDescent="0.2">
      <c r="A80" s="22">
        <v>8</v>
      </c>
      <c r="B80" s="23" t="s">
        <v>296</v>
      </c>
      <c r="C80" s="23" t="s">
        <v>297</v>
      </c>
      <c r="D80" s="23" t="s">
        <v>134</v>
      </c>
      <c r="E80" s="24">
        <v>2000</v>
      </c>
      <c r="F80" s="25">
        <v>9916.43</v>
      </c>
      <c r="G80" s="26">
        <v>1.7723289999999999E-2</v>
      </c>
      <c r="H80" s="16">
        <v>7.69</v>
      </c>
    </row>
    <row r="81" spans="1:10" x14ac:dyDescent="0.2">
      <c r="A81" s="22">
        <v>9</v>
      </c>
      <c r="B81" s="23" t="s">
        <v>298</v>
      </c>
      <c r="C81" s="23" t="s">
        <v>299</v>
      </c>
      <c r="D81" s="23" t="s">
        <v>142</v>
      </c>
      <c r="E81" s="24">
        <v>2000</v>
      </c>
      <c r="F81" s="25">
        <v>9915.6299999999992</v>
      </c>
      <c r="G81" s="26">
        <v>1.7721859999999999E-2</v>
      </c>
      <c r="H81" s="16">
        <v>7.7649999999999997</v>
      </c>
    </row>
    <row r="82" spans="1:10" x14ac:dyDescent="0.2">
      <c r="A82" s="22">
        <v>10</v>
      </c>
      <c r="B82" s="23" t="s">
        <v>300</v>
      </c>
      <c r="C82" s="23" t="s">
        <v>301</v>
      </c>
      <c r="D82" s="23" t="s">
        <v>134</v>
      </c>
      <c r="E82" s="24">
        <v>2000</v>
      </c>
      <c r="F82" s="25">
        <v>9899.76</v>
      </c>
      <c r="G82" s="26">
        <v>1.7693500000000001E-2</v>
      </c>
      <c r="H82" s="16">
        <v>7.7</v>
      </c>
    </row>
    <row r="83" spans="1:10" x14ac:dyDescent="0.2">
      <c r="A83" s="22">
        <v>11</v>
      </c>
      <c r="B83" s="23" t="s">
        <v>302</v>
      </c>
      <c r="C83" s="23" t="s">
        <v>303</v>
      </c>
      <c r="D83" s="23" t="s">
        <v>134</v>
      </c>
      <c r="E83" s="24">
        <v>2000</v>
      </c>
      <c r="F83" s="25">
        <v>9827.77</v>
      </c>
      <c r="G83" s="26">
        <v>1.756483E-2</v>
      </c>
      <c r="H83" s="16">
        <v>7.6150000000000002</v>
      </c>
    </row>
    <row r="84" spans="1:10" ht="25.5" x14ac:dyDescent="0.2">
      <c r="A84" s="22">
        <v>12</v>
      </c>
      <c r="B84" s="23" t="s">
        <v>304</v>
      </c>
      <c r="C84" s="23" t="s">
        <v>305</v>
      </c>
      <c r="D84" s="23" t="s">
        <v>163</v>
      </c>
      <c r="E84" s="24">
        <v>1500</v>
      </c>
      <c r="F84" s="25">
        <v>7478.07</v>
      </c>
      <c r="G84" s="26">
        <v>1.33653E-2</v>
      </c>
      <c r="H84" s="16">
        <v>7.1375999999999999</v>
      </c>
      <c r="J84" s="98"/>
    </row>
    <row r="85" spans="1:10" ht="25.5" x14ac:dyDescent="0.2">
      <c r="A85" s="22">
        <v>13</v>
      </c>
      <c r="B85" s="23" t="s">
        <v>306</v>
      </c>
      <c r="C85" s="23" t="s">
        <v>307</v>
      </c>
      <c r="D85" s="23" t="s">
        <v>134</v>
      </c>
      <c r="E85" s="24">
        <v>1500</v>
      </c>
      <c r="F85" s="25">
        <v>7465.5524999999998</v>
      </c>
      <c r="G85" s="26">
        <v>1.3342919999999999E-2</v>
      </c>
      <c r="H85" s="16">
        <v>7.6550000000000002</v>
      </c>
      <c r="J85" s="98"/>
    </row>
    <row r="86" spans="1:10" x14ac:dyDescent="0.2">
      <c r="A86" s="22">
        <v>14</v>
      </c>
      <c r="B86" s="23" t="s">
        <v>308</v>
      </c>
      <c r="C86" s="23" t="s">
        <v>309</v>
      </c>
      <c r="D86" s="23" t="s">
        <v>134</v>
      </c>
      <c r="E86" s="24">
        <v>1500</v>
      </c>
      <c r="F86" s="25">
        <v>7447.6274999999996</v>
      </c>
      <c r="G86" s="26">
        <v>1.3310890000000001E-2</v>
      </c>
      <c r="H86" s="16">
        <v>7.13</v>
      </c>
      <c r="J86" s="98"/>
    </row>
    <row r="87" spans="1:10" x14ac:dyDescent="0.2">
      <c r="A87" s="22">
        <v>15</v>
      </c>
      <c r="B87" s="23" t="s">
        <v>310</v>
      </c>
      <c r="C87" s="23" t="s">
        <v>311</v>
      </c>
      <c r="D87" s="23" t="s">
        <v>134</v>
      </c>
      <c r="E87" s="24">
        <v>1500</v>
      </c>
      <c r="F87" s="25">
        <v>7441.2075000000004</v>
      </c>
      <c r="G87" s="26">
        <v>1.3299409999999999E-2</v>
      </c>
      <c r="H87" s="16">
        <v>7.21</v>
      </c>
      <c r="J87" s="98"/>
    </row>
    <row r="88" spans="1:10" ht="25.5" x14ac:dyDescent="0.2">
      <c r="A88" s="22">
        <v>16</v>
      </c>
      <c r="B88" s="23" t="s">
        <v>312</v>
      </c>
      <c r="C88" s="23" t="s">
        <v>313</v>
      </c>
      <c r="D88" s="23" t="s">
        <v>134</v>
      </c>
      <c r="E88" s="24">
        <v>1500</v>
      </c>
      <c r="F88" s="25">
        <v>7428.4125000000004</v>
      </c>
      <c r="G88" s="26">
        <v>1.327654E-2</v>
      </c>
      <c r="H88" s="16">
        <v>7.0350000000000001</v>
      </c>
      <c r="J88" s="98"/>
    </row>
    <row r="89" spans="1:10" ht="25.5" x14ac:dyDescent="0.2">
      <c r="A89" s="22">
        <v>17</v>
      </c>
      <c r="B89" s="23" t="s">
        <v>314</v>
      </c>
      <c r="C89" s="23" t="s">
        <v>315</v>
      </c>
      <c r="D89" s="23" t="s">
        <v>134</v>
      </c>
      <c r="E89" s="24">
        <v>1500</v>
      </c>
      <c r="F89" s="25">
        <v>7419.915</v>
      </c>
      <c r="G89" s="26">
        <v>1.326136E-2</v>
      </c>
      <c r="H89" s="16">
        <v>7.0350000000000001</v>
      </c>
      <c r="J89" s="98"/>
    </row>
    <row r="90" spans="1:10" ht="25.5" x14ac:dyDescent="0.2">
      <c r="A90" s="22">
        <v>18</v>
      </c>
      <c r="B90" s="23" t="s">
        <v>316</v>
      </c>
      <c r="C90" s="23" t="s">
        <v>317</v>
      </c>
      <c r="D90" s="23" t="s">
        <v>134</v>
      </c>
      <c r="E90" s="24">
        <v>1500</v>
      </c>
      <c r="F90" s="25">
        <v>7405.8675000000003</v>
      </c>
      <c r="G90" s="26">
        <v>1.323625E-2</v>
      </c>
      <c r="H90" s="16">
        <v>7.7324999999999999</v>
      </c>
      <c r="J90" s="98"/>
    </row>
    <row r="91" spans="1:10" ht="25.5" x14ac:dyDescent="0.2">
      <c r="A91" s="22">
        <v>19</v>
      </c>
      <c r="B91" s="23" t="s">
        <v>318</v>
      </c>
      <c r="C91" s="23" t="s">
        <v>319</v>
      </c>
      <c r="D91" s="23" t="s">
        <v>134</v>
      </c>
      <c r="E91" s="24">
        <v>1500</v>
      </c>
      <c r="F91" s="25">
        <v>7372.8525</v>
      </c>
      <c r="G91" s="26">
        <v>1.317724E-2</v>
      </c>
      <c r="H91" s="16">
        <v>8.1750000000000007</v>
      </c>
      <c r="J91" s="98"/>
    </row>
    <row r="92" spans="1:10" x14ac:dyDescent="0.2">
      <c r="A92" s="22">
        <v>20</v>
      </c>
      <c r="B92" s="23" t="s">
        <v>320</v>
      </c>
      <c r="C92" s="23" t="s">
        <v>321</v>
      </c>
      <c r="D92" s="23" t="s">
        <v>134</v>
      </c>
      <c r="E92" s="24">
        <v>1000</v>
      </c>
      <c r="F92" s="25">
        <v>4988.875</v>
      </c>
      <c r="G92" s="26">
        <v>8.9164399999999994E-3</v>
      </c>
      <c r="H92" s="16">
        <v>7.3996000000000004</v>
      </c>
      <c r="J92" s="98"/>
    </row>
    <row r="93" spans="1:10" ht="25.5" x14ac:dyDescent="0.2">
      <c r="A93" s="22">
        <v>21</v>
      </c>
      <c r="B93" s="23" t="s">
        <v>322</v>
      </c>
      <c r="C93" s="23" t="s">
        <v>323</v>
      </c>
      <c r="D93" s="23" t="s">
        <v>134</v>
      </c>
      <c r="E93" s="24">
        <v>1000</v>
      </c>
      <c r="F93" s="25">
        <v>4973.0950000000003</v>
      </c>
      <c r="G93" s="26">
        <v>8.8882400000000004E-3</v>
      </c>
      <c r="H93" s="16">
        <v>7.5949999999999998</v>
      </c>
      <c r="J93" s="98"/>
    </row>
    <row r="94" spans="1:10" x14ac:dyDescent="0.2">
      <c r="A94" s="22">
        <v>22</v>
      </c>
      <c r="B94" s="23" t="s">
        <v>324</v>
      </c>
      <c r="C94" s="23" t="s">
        <v>325</v>
      </c>
      <c r="D94" s="23" t="s">
        <v>134</v>
      </c>
      <c r="E94" s="24">
        <v>1000</v>
      </c>
      <c r="F94" s="25">
        <v>4971.1149999999998</v>
      </c>
      <c r="G94" s="26">
        <v>8.8847000000000006E-3</v>
      </c>
      <c r="H94" s="16">
        <v>7.5750000000000002</v>
      </c>
      <c r="J94" s="98"/>
    </row>
    <row r="95" spans="1:10" ht="25.5" x14ac:dyDescent="0.2">
      <c r="A95" s="22">
        <v>23</v>
      </c>
      <c r="B95" s="23" t="s">
        <v>326</v>
      </c>
      <c r="C95" s="23" t="s">
        <v>327</v>
      </c>
      <c r="D95" s="23" t="s">
        <v>134</v>
      </c>
      <c r="E95" s="24">
        <v>1000</v>
      </c>
      <c r="F95" s="25">
        <v>4970.8100000000004</v>
      </c>
      <c r="G95" s="26">
        <v>8.8841600000000003E-3</v>
      </c>
      <c r="H95" s="16">
        <v>7.6550000000000002</v>
      </c>
      <c r="J95" s="98"/>
    </row>
    <row r="96" spans="1:10" x14ac:dyDescent="0.2">
      <c r="A96" s="22">
        <v>24</v>
      </c>
      <c r="B96" s="23" t="s">
        <v>328</v>
      </c>
      <c r="C96" s="23" t="s">
        <v>329</v>
      </c>
      <c r="D96" s="23" t="s">
        <v>134</v>
      </c>
      <c r="E96" s="24">
        <v>1000</v>
      </c>
      <c r="F96" s="25">
        <v>4970.76</v>
      </c>
      <c r="G96" s="26">
        <v>8.8840700000000009E-3</v>
      </c>
      <c r="H96" s="16">
        <v>7.4046000000000003</v>
      </c>
      <c r="J96" s="98"/>
    </row>
    <row r="97" spans="1:10" ht="25.5" x14ac:dyDescent="0.2">
      <c r="A97" s="22">
        <v>25</v>
      </c>
      <c r="B97" s="23" t="s">
        <v>330</v>
      </c>
      <c r="C97" s="23" t="s">
        <v>331</v>
      </c>
      <c r="D97" s="23" t="s">
        <v>134</v>
      </c>
      <c r="E97" s="24">
        <v>1000</v>
      </c>
      <c r="F97" s="25">
        <v>4965.5450000000001</v>
      </c>
      <c r="G97" s="26">
        <v>8.8747500000000007E-3</v>
      </c>
      <c r="H97" s="16">
        <v>7.6749999999999998</v>
      </c>
      <c r="J97" s="98"/>
    </row>
    <row r="98" spans="1:10" x14ac:dyDescent="0.2">
      <c r="A98" s="22">
        <v>26</v>
      </c>
      <c r="B98" s="23" t="s">
        <v>332</v>
      </c>
      <c r="C98" s="23" t="s">
        <v>333</v>
      </c>
      <c r="D98" s="23" t="s">
        <v>134</v>
      </c>
      <c r="E98" s="24">
        <v>1000</v>
      </c>
      <c r="F98" s="25">
        <v>4958.665</v>
      </c>
      <c r="G98" s="26">
        <v>8.8624499999999991E-3</v>
      </c>
      <c r="H98" s="16">
        <v>7.2450000000000001</v>
      </c>
    </row>
    <row r="99" spans="1:10" x14ac:dyDescent="0.2">
      <c r="A99" s="22">
        <v>27</v>
      </c>
      <c r="B99" s="23" t="s">
        <v>334</v>
      </c>
      <c r="C99" s="23" t="s">
        <v>335</v>
      </c>
      <c r="D99" s="23" t="s">
        <v>134</v>
      </c>
      <c r="E99" s="24">
        <v>1000</v>
      </c>
      <c r="F99" s="25">
        <v>4957.9449999999997</v>
      </c>
      <c r="G99" s="26">
        <v>8.8611599999999999E-3</v>
      </c>
      <c r="H99" s="16">
        <v>7.2</v>
      </c>
    </row>
    <row r="100" spans="1:10" x14ac:dyDescent="0.2">
      <c r="A100" s="22">
        <v>28</v>
      </c>
      <c r="B100" s="23" t="s">
        <v>336</v>
      </c>
      <c r="C100" s="23" t="s">
        <v>337</v>
      </c>
      <c r="D100" s="23" t="s">
        <v>134</v>
      </c>
      <c r="E100" s="24">
        <v>1000</v>
      </c>
      <c r="F100" s="25">
        <v>4955.8649999999998</v>
      </c>
      <c r="G100" s="26">
        <v>8.8574499999999994E-3</v>
      </c>
      <c r="H100" s="16">
        <v>7.56</v>
      </c>
    </row>
    <row r="101" spans="1:10" ht="25.5" x14ac:dyDescent="0.2">
      <c r="A101" s="22">
        <v>29</v>
      </c>
      <c r="B101" s="23" t="s">
        <v>338</v>
      </c>
      <c r="C101" s="23" t="s">
        <v>339</v>
      </c>
      <c r="D101" s="23" t="s">
        <v>134</v>
      </c>
      <c r="E101" s="24">
        <v>1000</v>
      </c>
      <c r="F101" s="25">
        <v>4954.4750000000004</v>
      </c>
      <c r="G101" s="26">
        <v>8.8549600000000003E-3</v>
      </c>
      <c r="H101" s="16">
        <v>7.8</v>
      </c>
      <c r="J101" s="98"/>
    </row>
    <row r="102" spans="1:10" x14ac:dyDescent="0.2">
      <c r="A102" s="22">
        <v>30</v>
      </c>
      <c r="B102" s="23" t="s">
        <v>340</v>
      </c>
      <c r="C102" s="23" t="s">
        <v>341</v>
      </c>
      <c r="D102" s="23" t="s">
        <v>134</v>
      </c>
      <c r="E102" s="24">
        <v>1000</v>
      </c>
      <c r="F102" s="25">
        <v>4952.24</v>
      </c>
      <c r="G102" s="26">
        <v>8.8509699999999997E-3</v>
      </c>
      <c r="H102" s="16">
        <v>7.04</v>
      </c>
      <c r="J102" s="98"/>
    </row>
    <row r="103" spans="1:10" x14ac:dyDescent="0.2">
      <c r="A103" s="22">
        <v>31</v>
      </c>
      <c r="B103" s="23" t="s">
        <v>342</v>
      </c>
      <c r="C103" s="23" t="s">
        <v>343</v>
      </c>
      <c r="D103" s="23" t="s">
        <v>134</v>
      </c>
      <c r="E103" s="24">
        <v>1000</v>
      </c>
      <c r="F103" s="25">
        <v>4946.57</v>
      </c>
      <c r="G103" s="26">
        <v>8.8408299999999992E-3</v>
      </c>
      <c r="H103" s="16">
        <v>7.04</v>
      </c>
      <c r="J103" s="98"/>
    </row>
    <row r="104" spans="1:10" ht="25.5" x14ac:dyDescent="0.2">
      <c r="A104" s="22">
        <v>32</v>
      </c>
      <c r="B104" s="23" t="s">
        <v>344</v>
      </c>
      <c r="C104" s="23" t="s">
        <v>345</v>
      </c>
      <c r="D104" s="23" t="s">
        <v>163</v>
      </c>
      <c r="E104" s="24">
        <v>1000</v>
      </c>
      <c r="F104" s="25">
        <v>4912.07</v>
      </c>
      <c r="G104" s="26">
        <v>8.7791699999999993E-3</v>
      </c>
      <c r="H104" s="16">
        <v>7.26</v>
      </c>
      <c r="J104" s="98"/>
    </row>
    <row r="105" spans="1:10" ht="25.5" x14ac:dyDescent="0.2">
      <c r="A105" s="22">
        <v>33</v>
      </c>
      <c r="B105" s="23" t="s">
        <v>170</v>
      </c>
      <c r="C105" s="23" t="s">
        <v>171</v>
      </c>
      <c r="D105" s="23" t="s">
        <v>134</v>
      </c>
      <c r="E105" s="24">
        <v>800</v>
      </c>
      <c r="F105" s="25">
        <v>3989.2159999999999</v>
      </c>
      <c r="G105" s="26">
        <v>7.1297900000000004E-3</v>
      </c>
      <c r="H105" s="16">
        <v>7.59</v>
      </c>
      <c r="J105" s="98"/>
    </row>
    <row r="106" spans="1:10" ht="25.5" x14ac:dyDescent="0.2">
      <c r="A106" s="22">
        <v>34</v>
      </c>
      <c r="B106" s="23" t="s">
        <v>346</v>
      </c>
      <c r="C106" s="23" t="s">
        <v>347</v>
      </c>
      <c r="D106" s="23" t="s">
        <v>134</v>
      </c>
      <c r="E106" s="24">
        <v>500</v>
      </c>
      <c r="F106" s="25">
        <v>2495.8150000000001</v>
      </c>
      <c r="G106" s="26">
        <v>4.4606799999999999E-3</v>
      </c>
      <c r="H106" s="16">
        <v>7.65</v>
      </c>
      <c r="J106" s="98"/>
    </row>
    <row r="107" spans="1:10" x14ac:dyDescent="0.2">
      <c r="A107" s="22">
        <v>35</v>
      </c>
      <c r="B107" s="23" t="s">
        <v>348</v>
      </c>
      <c r="C107" s="23" t="s">
        <v>349</v>
      </c>
      <c r="D107" s="23" t="s">
        <v>134</v>
      </c>
      <c r="E107" s="24">
        <v>500</v>
      </c>
      <c r="F107" s="25">
        <v>2485.7024999999999</v>
      </c>
      <c r="G107" s="26">
        <v>4.4426099999999996E-3</v>
      </c>
      <c r="H107" s="16">
        <v>7.24</v>
      </c>
      <c r="J107" s="98"/>
    </row>
    <row r="108" spans="1:10" ht="25.5" x14ac:dyDescent="0.2">
      <c r="A108" s="22">
        <v>36</v>
      </c>
      <c r="B108" s="23" t="s">
        <v>350</v>
      </c>
      <c r="C108" s="23" t="s">
        <v>351</v>
      </c>
      <c r="D108" s="23" t="s">
        <v>134</v>
      </c>
      <c r="E108" s="24">
        <v>500</v>
      </c>
      <c r="F108" s="25">
        <v>2480.4</v>
      </c>
      <c r="G108" s="26">
        <v>4.4331300000000004E-3</v>
      </c>
      <c r="H108" s="16">
        <v>7.0350000000000001</v>
      </c>
      <c r="J108" s="98"/>
    </row>
    <row r="109" spans="1:10" x14ac:dyDescent="0.2">
      <c r="A109" s="22">
        <v>37</v>
      </c>
      <c r="B109" s="23" t="s">
        <v>352</v>
      </c>
      <c r="C109" s="23" t="s">
        <v>353</v>
      </c>
      <c r="D109" s="23" t="s">
        <v>134</v>
      </c>
      <c r="E109" s="24">
        <v>500</v>
      </c>
      <c r="F109" s="25">
        <v>2474.6525000000001</v>
      </c>
      <c r="G109" s="26">
        <v>4.4228599999999998E-3</v>
      </c>
      <c r="H109" s="16">
        <v>7.63</v>
      </c>
    </row>
    <row r="110" spans="1:10" x14ac:dyDescent="0.2">
      <c r="A110" s="14"/>
      <c r="B110" s="14"/>
      <c r="C110" s="15" t="s">
        <v>11</v>
      </c>
      <c r="D110" s="14"/>
      <c r="E110" s="14" t="s">
        <v>12</v>
      </c>
      <c r="F110" s="21">
        <v>256908.201</v>
      </c>
      <c r="G110" s="18">
        <v>0.45916310999999999</v>
      </c>
      <c r="H110" s="16" t="s">
        <v>12</v>
      </c>
    </row>
    <row r="111" spans="1:10" x14ac:dyDescent="0.2">
      <c r="A111" s="14"/>
      <c r="B111" s="14"/>
      <c r="C111" s="19"/>
      <c r="D111" s="14"/>
      <c r="E111" s="14"/>
      <c r="F111" s="20"/>
      <c r="G111" s="20"/>
      <c r="H111" s="16" t="s">
        <v>12</v>
      </c>
    </row>
    <row r="112" spans="1:10" x14ac:dyDescent="0.2">
      <c r="A112" s="14"/>
      <c r="B112" s="14"/>
      <c r="C112" s="15" t="s">
        <v>81</v>
      </c>
      <c r="D112" s="14"/>
      <c r="E112" s="14"/>
      <c r="F112" s="20"/>
      <c r="G112" s="20"/>
      <c r="H112" s="16" t="s">
        <v>12</v>
      </c>
    </row>
    <row r="113" spans="1:8" x14ac:dyDescent="0.2">
      <c r="A113" s="22">
        <v>1</v>
      </c>
      <c r="B113" s="23" t="s">
        <v>354</v>
      </c>
      <c r="C113" s="23" t="s">
        <v>355</v>
      </c>
      <c r="D113" s="23" t="s">
        <v>69</v>
      </c>
      <c r="E113" s="24">
        <v>27500000</v>
      </c>
      <c r="F113" s="25">
        <v>27225.99</v>
      </c>
      <c r="G113" s="26">
        <v>4.866007E-2</v>
      </c>
      <c r="H113" s="16">
        <v>6.56</v>
      </c>
    </row>
    <row r="114" spans="1:8" x14ac:dyDescent="0.2">
      <c r="A114" s="22">
        <v>2</v>
      </c>
      <c r="B114" s="23" t="s">
        <v>356</v>
      </c>
      <c r="C114" s="23" t="s">
        <v>357</v>
      </c>
      <c r="D114" s="23" t="s">
        <v>69</v>
      </c>
      <c r="E114" s="24">
        <v>20000000</v>
      </c>
      <c r="F114" s="25">
        <v>19953.14</v>
      </c>
      <c r="G114" s="26">
        <v>3.5661560000000002E-2</v>
      </c>
      <c r="H114" s="16">
        <v>6.125</v>
      </c>
    </row>
    <row r="115" spans="1:8" x14ac:dyDescent="0.2">
      <c r="A115" s="22">
        <v>3</v>
      </c>
      <c r="B115" s="23" t="s">
        <v>358</v>
      </c>
      <c r="C115" s="23" t="s">
        <v>359</v>
      </c>
      <c r="D115" s="23" t="s">
        <v>69</v>
      </c>
      <c r="E115" s="24">
        <v>10000000</v>
      </c>
      <c r="F115" s="25">
        <v>9860.36</v>
      </c>
      <c r="G115" s="26">
        <v>1.7623079999999999E-2</v>
      </c>
      <c r="H115" s="16">
        <v>6.6271000000000004</v>
      </c>
    </row>
    <row r="116" spans="1:8" x14ac:dyDescent="0.2">
      <c r="A116" s="22">
        <v>4</v>
      </c>
      <c r="B116" s="23" t="s">
        <v>360</v>
      </c>
      <c r="C116" s="23" t="s">
        <v>361</v>
      </c>
      <c r="D116" s="23" t="s">
        <v>69</v>
      </c>
      <c r="E116" s="24">
        <v>7500000</v>
      </c>
      <c r="F116" s="25">
        <v>7452.9750000000004</v>
      </c>
      <c r="G116" s="26">
        <v>1.3320439999999999E-2</v>
      </c>
      <c r="H116" s="16">
        <v>6.58</v>
      </c>
    </row>
    <row r="117" spans="1:8" x14ac:dyDescent="0.2">
      <c r="A117" s="22">
        <v>5</v>
      </c>
      <c r="B117" s="23" t="s">
        <v>362</v>
      </c>
      <c r="C117" s="23" t="s">
        <v>363</v>
      </c>
      <c r="D117" s="23" t="s">
        <v>69</v>
      </c>
      <c r="E117" s="24">
        <v>2500000</v>
      </c>
      <c r="F117" s="25">
        <v>2496.9124999999999</v>
      </c>
      <c r="G117" s="26">
        <v>4.4626500000000003E-3</v>
      </c>
      <c r="H117" s="16">
        <v>6.45</v>
      </c>
    </row>
    <row r="118" spans="1:8" x14ac:dyDescent="0.2">
      <c r="A118" s="14"/>
      <c r="B118" s="14"/>
      <c r="C118" s="15" t="s">
        <v>11</v>
      </c>
      <c r="D118" s="14"/>
      <c r="E118" s="14" t="s">
        <v>12</v>
      </c>
      <c r="F118" s="21">
        <v>66989.377500000002</v>
      </c>
      <c r="G118" s="18">
        <v>0.1197278</v>
      </c>
      <c r="H118" s="16" t="s">
        <v>12</v>
      </c>
    </row>
    <row r="119" spans="1:8" x14ac:dyDescent="0.2">
      <c r="A119" s="14"/>
      <c r="B119" s="14"/>
      <c r="C119" s="19"/>
      <c r="D119" s="14"/>
      <c r="E119" s="14"/>
      <c r="F119" s="20"/>
      <c r="G119" s="20"/>
      <c r="H119" s="16" t="s">
        <v>12</v>
      </c>
    </row>
    <row r="120" spans="1:8" x14ac:dyDescent="0.2">
      <c r="A120" s="14"/>
      <c r="B120" s="14"/>
      <c r="C120" s="15" t="s">
        <v>82</v>
      </c>
      <c r="D120" s="14"/>
      <c r="E120" s="14"/>
      <c r="F120" s="20"/>
      <c r="G120" s="20"/>
      <c r="H120" s="16" t="s">
        <v>12</v>
      </c>
    </row>
    <row r="121" spans="1:8" x14ac:dyDescent="0.2">
      <c r="A121" s="22">
        <v>1</v>
      </c>
      <c r="B121" s="23"/>
      <c r="C121" s="23" t="s">
        <v>83</v>
      </c>
      <c r="D121" s="23"/>
      <c r="E121" s="27"/>
      <c r="F121" s="25">
        <v>2.6831779999999998</v>
      </c>
      <c r="G121" s="26">
        <v>4.7999999999999998E-6</v>
      </c>
      <c r="H121" s="16">
        <v>6.39</v>
      </c>
    </row>
    <row r="122" spans="1:8" x14ac:dyDescent="0.2">
      <c r="A122" s="14"/>
      <c r="B122" s="14"/>
      <c r="C122" s="15" t="s">
        <v>11</v>
      </c>
      <c r="D122" s="14"/>
      <c r="E122" s="14" t="s">
        <v>12</v>
      </c>
      <c r="F122" s="21">
        <v>2.6831779999999998</v>
      </c>
      <c r="G122" s="18">
        <v>4.7999999999999998E-6</v>
      </c>
      <c r="H122" s="16" t="s">
        <v>12</v>
      </c>
    </row>
    <row r="123" spans="1:8" x14ac:dyDescent="0.2">
      <c r="A123" s="14"/>
      <c r="B123" s="14"/>
      <c r="C123" s="19"/>
      <c r="D123" s="14"/>
      <c r="E123" s="14"/>
      <c r="F123" s="20"/>
      <c r="G123" s="20"/>
      <c r="H123" s="16" t="s">
        <v>12</v>
      </c>
    </row>
    <row r="124" spans="1:8" x14ac:dyDescent="0.2">
      <c r="A124" s="14"/>
      <c r="B124" s="14"/>
      <c r="C124" s="15" t="s">
        <v>84</v>
      </c>
      <c r="D124" s="14"/>
      <c r="E124" s="14"/>
      <c r="F124" s="21">
        <v>544578.52417800005</v>
      </c>
      <c r="G124" s="18">
        <v>0.97330633</v>
      </c>
      <c r="H124" s="16" t="s">
        <v>12</v>
      </c>
    </row>
    <row r="125" spans="1:8" x14ac:dyDescent="0.2">
      <c r="A125" s="14"/>
      <c r="B125" s="14"/>
      <c r="C125" s="20"/>
      <c r="D125" s="14"/>
      <c r="E125" s="14"/>
      <c r="F125" s="14"/>
      <c r="G125" s="14"/>
      <c r="H125" s="16" t="s">
        <v>12</v>
      </c>
    </row>
    <row r="126" spans="1:8" x14ac:dyDescent="0.2">
      <c r="A126" s="14"/>
      <c r="B126" s="14"/>
      <c r="C126" s="15" t="s">
        <v>85</v>
      </c>
      <c r="D126" s="14"/>
      <c r="E126" s="14"/>
      <c r="F126" s="14"/>
      <c r="G126" s="14"/>
      <c r="H126" s="16" t="s">
        <v>12</v>
      </c>
    </row>
    <row r="127" spans="1:8" x14ac:dyDescent="0.2">
      <c r="A127" s="14"/>
      <c r="B127" s="14"/>
      <c r="C127" s="15" t="s">
        <v>86</v>
      </c>
      <c r="D127" s="14"/>
      <c r="E127" s="14"/>
      <c r="F127" s="14"/>
      <c r="G127" s="14"/>
      <c r="H127" s="16" t="s">
        <v>12</v>
      </c>
    </row>
    <row r="128" spans="1:8" x14ac:dyDescent="0.2">
      <c r="A128" s="14"/>
      <c r="B128" s="14"/>
      <c r="C128" s="15" t="s">
        <v>11</v>
      </c>
      <c r="D128" s="14"/>
      <c r="E128" s="14" t="s">
        <v>12</v>
      </c>
      <c r="F128" s="17" t="s">
        <v>13</v>
      </c>
      <c r="G128" s="18">
        <v>0</v>
      </c>
      <c r="H128" s="16" t="s">
        <v>12</v>
      </c>
    </row>
    <row r="129" spans="1:18" x14ac:dyDescent="0.2">
      <c r="A129" s="14"/>
      <c r="B129" s="14"/>
      <c r="C129" s="19"/>
      <c r="D129" s="14"/>
      <c r="E129" s="14"/>
      <c r="F129" s="20"/>
      <c r="G129" s="20"/>
      <c r="H129" s="16" t="s">
        <v>12</v>
      </c>
    </row>
    <row r="130" spans="1:18" x14ac:dyDescent="0.2">
      <c r="A130" s="14"/>
      <c r="B130" s="14"/>
      <c r="C130" s="15" t="s">
        <v>487</v>
      </c>
      <c r="D130" s="14"/>
      <c r="E130" s="14"/>
      <c r="F130" s="20"/>
      <c r="G130" s="20"/>
      <c r="H130" s="25"/>
      <c r="K130" s="28"/>
      <c r="L130" s="28"/>
      <c r="M130" s="28"/>
      <c r="N130" s="28"/>
      <c r="O130" s="28"/>
      <c r="P130" s="29"/>
      <c r="Q130" s="29"/>
      <c r="R130" s="29"/>
    </row>
    <row r="131" spans="1:18" ht="25.5" x14ac:dyDescent="0.2">
      <c r="A131" s="22">
        <v>1</v>
      </c>
      <c r="B131" s="23" t="s">
        <v>87</v>
      </c>
      <c r="C131" s="23" t="s">
        <v>88</v>
      </c>
      <c r="D131" s="23"/>
      <c r="E131" s="30">
        <v>13479.374400000001</v>
      </c>
      <c r="F131" s="25">
        <v>1392.52106392</v>
      </c>
      <c r="G131" s="26">
        <v>2.4888100000000002E-3</v>
      </c>
      <c r="H131" s="16"/>
    </row>
    <row r="132" spans="1:18" x14ac:dyDescent="0.2">
      <c r="A132" s="14"/>
      <c r="B132" s="14"/>
      <c r="C132" s="15" t="s">
        <v>11</v>
      </c>
      <c r="D132" s="14"/>
      <c r="E132" s="14" t="s">
        <v>12</v>
      </c>
      <c r="F132" s="21">
        <v>1392.52106392</v>
      </c>
      <c r="G132" s="18">
        <v>2.4888100000000002E-3</v>
      </c>
      <c r="H132" s="16" t="s">
        <v>12</v>
      </c>
    </row>
    <row r="133" spans="1:18" x14ac:dyDescent="0.2">
      <c r="A133" s="14"/>
      <c r="B133" s="14"/>
      <c r="C133" s="19"/>
      <c r="D133" s="14"/>
      <c r="E133" s="14"/>
      <c r="F133" s="20"/>
      <c r="G133" s="20"/>
      <c r="H133" s="16" t="s">
        <v>12</v>
      </c>
    </row>
    <row r="134" spans="1:18" x14ac:dyDescent="0.2">
      <c r="A134" s="14"/>
      <c r="B134" s="14"/>
      <c r="C134" s="15" t="s">
        <v>89</v>
      </c>
      <c r="D134" s="14"/>
      <c r="E134" s="14"/>
      <c r="F134" s="14"/>
      <c r="G134" s="14"/>
      <c r="H134" s="16" t="s">
        <v>12</v>
      </c>
    </row>
    <row r="135" spans="1:18" x14ac:dyDescent="0.2">
      <c r="A135" s="14"/>
      <c r="B135" s="14"/>
      <c r="C135" s="15" t="s">
        <v>90</v>
      </c>
      <c r="D135" s="14"/>
      <c r="E135" s="14"/>
      <c r="F135" s="14"/>
      <c r="G135" s="14"/>
      <c r="H135" s="16" t="s">
        <v>12</v>
      </c>
    </row>
    <row r="136" spans="1:18" x14ac:dyDescent="0.2">
      <c r="A136" s="14"/>
      <c r="B136" s="14"/>
      <c r="C136" s="15" t="s">
        <v>11</v>
      </c>
      <c r="D136" s="14"/>
      <c r="E136" s="14" t="s">
        <v>12</v>
      </c>
      <c r="F136" s="17" t="s">
        <v>13</v>
      </c>
      <c r="G136" s="18">
        <v>0</v>
      </c>
      <c r="H136" s="16" t="s">
        <v>12</v>
      </c>
    </row>
    <row r="137" spans="1:18" x14ac:dyDescent="0.2">
      <c r="A137" s="14"/>
      <c r="B137" s="14"/>
      <c r="C137" s="19"/>
      <c r="D137" s="14"/>
      <c r="E137" s="14"/>
      <c r="F137" s="20"/>
      <c r="G137" s="20"/>
      <c r="H137" s="16" t="s">
        <v>12</v>
      </c>
    </row>
    <row r="138" spans="1:18" x14ac:dyDescent="0.2">
      <c r="A138" s="14"/>
      <c r="B138" s="14"/>
      <c r="C138" s="15" t="s">
        <v>91</v>
      </c>
      <c r="D138" s="14"/>
      <c r="E138" s="14"/>
      <c r="F138" s="20"/>
      <c r="G138" s="20"/>
      <c r="H138" s="16" t="s">
        <v>12</v>
      </c>
    </row>
    <row r="139" spans="1:18" x14ac:dyDescent="0.2">
      <c r="A139" s="14"/>
      <c r="B139" s="14"/>
      <c r="C139" s="15" t="s">
        <v>11</v>
      </c>
      <c r="D139" s="14"/>
      <c r="E139" s="14" t="s">
        <v>12</v>
      </c>
      <c r="F139" s="17" t="s">
        <v>13</v>
      </c>
      <c r="G139" s="18">
        <v>0</v>
      </c>
      <c r="H139" s="16" t="s">
        <v>12</v>
      </c>
    </row>
    <row r="140" spans="1:18" x14ac:dyDescent="0.2">
      <c r="A140" s="14"/>
      <c r="B140" s="14"/>
      <c r="C140" s="19"/>
      <c r="D140" s="14"/>
      <c r="E140" s="14"/>
      <c r="F140" s="20"/>
      <c r="G140" s="20"/>
      <c r="H140" s="16" t="s">
        <v>12</v>
      </c>
    </row>
    <row r="141" spans="1:18" x14ac:dyDescent="0.2">
      <c r="A141" s="27"/>
      <c r="B141" s="23"/>
      <c r="C141" s="23" t="s">
        <v>92</v>
      </c>
      <c r="D141" s="23"/>
      <c r="E141" s="27"/>
      <c r="F141" s="25">
        <f>-8945.50667088-0.000853050003051758</f>
        <v>-8945.507523930004</v>
      </c>
      <c r="G141" s="26">
        <v>-1.5987990000000001E-2</v>
      </c>
      <c r="H141" s="16" t="s">
        <v>12</v>
      </c>
    </row>
    <row r="142" spans="1:18" x14ac:dyDescent="0.2">
      <c r="A142" s="19"/>
      <c r="B142" s="19"/>
      <c r="C142" s="15" t="s">
        <v>93</v>
      </c>
      <c r="D142" s="20"/>
      <c r="E142" s="20"/>
      <c r="F142" s="21">
        <f>559514.01857104-0.000853050003051758</f>
        <v>559514.01771798998</v>
      </c>
      <c r="G142" s="31">
        <v>1.00000003</v>
      </c>
      <c r="H142" s="16" t="s">
        <v>12</v>
      </c>
    </row>
    <row r="143" spans="1:18" x14ac:dyDescent="0.2">
      <c r="A143" s="32"/>
      <c r="B143" s="32"/>
      <c r="C143" s="32"/>
      <c r="D143" s="33"/>
      <c r="E143" s="33"/>
      <c r="F143" s="33"/>
      <c r="G143" s="33"/>
    </row>
    <row r="144" spans="1:18" x14ac:dyDescent="0.2">
      <c r="A144" s="34"/>
      <c r="B144" s="113" t="s">
        <v>492</v>
      </c>
      <c r="C144" s="113"/>
      <c r="D144" s="113"/>
      <c r="E144" s="113"/>
      <c r="F144" s="113"/>
      <c r="G144" s="113"/>
      <c r="H144" s="113"/>
    </row>
    <row r="145" spans="1:8" x14ac:dyDescent="0.2">
      <c r="A145" s="34"/>
      <c r="B145" s="113" t="s">
        <v>493</v>
      </c>
      <c r="C145" s="113"/>
      <c r="D145" s="113"/>
      <c r="E145" s="113"/>
      <c r="F145" s="113"/>
      <c r="G145" s="113"/>
      <c r="H145" s="113"/>
    </row>
    <row r="146" spans="1:8" x14ac:dyDescent="0.2">
      <c r="A146" s="34"/>
      <c r="B146" s="113" t="s">
        <v>494</v>
      </c>
      <c r="C146" s="113"/>
      <c r="D146" s="113"/>
      <c r="E146" s="113"/>
      <c r="F146" s="113"/>
      <c r="G146" s="113"/>
      <c r="H146" s="113"/>
    </row>
    <row r="147" spans="1:8" ht="12.75" customHeight="1" x14ac:dyDescent="0.2">
      <c r="A147" s="34"/>
      <c r="B147" s="114" t="s">
        <v>554</v>
      </c>
      <c r="C147" s="113"/>
      <c r="D147" s="113"/>
      <c r="E147" s="113"/>
      <c r="F147" s="113"/>
      <c r="G147" s="113"/>
      <c r="H147" s="113"/>
    </row>
    <row r="148" spans="1:8" x14ac:dyDescent="0.2">
      <c r="A148" s="34"/>
      <c r="B148" s="34"/>
      <c r="C148" s="34"/>
      <c r="D148" s="36"/>
      <c r="E148" s="36"/>
      <c r="F148" s="36"/>
      <c r="G148" s="36"/>
    </row>
    <row r="149" spans="1:8" x14ac:dyDescent="0.2">
      <c r="A149" s="34"/>
      <c r="B149" s="110" t="s">
        <v>94</v>
      </c>
      <c r="C149" s="111"/>
      <c r="D149" s="112"/>
      <c r="E149" s="37"/>
      <c r="F149" s="36"/>
      <c r="G149" s="36"/>
    </row>
    <row r="150" spans="1:8" ht="25.5" x14ac:dyDescent="0.2">
      <c r="A150" s="34"/>
      <c r="B150" s="107" t="s">
        <v>95</v>
      </c>
      <c r="C150" s="108"/>
      <c r="D150" s="15" t="s">
        <v>576</v>
      </c>
      <c r="E150" s="37"/>
      <c r="F150" s="36"/>
      <c r="G150" s="36"/>
    </row>
    <row r="151" spans="1:8" x14ac:dyDescent="0.2">
      <c r="A151" s="34"/>
      <c r="B151" s="107" t="s">
        <v>97</v>
      </c>
      <c r="C151" s="108"/>
      <c r="D151" s="15" t="s">
        <v>96</v>
      </c>
      <c r="E151" s="37"/>
      <c r="F151" s="36"/>
      <c r="G151" s="36"/>
    </row>
    <row r="152" spans="1:8" x14ac:dyDescent="0.2">
      <c r="A152" s="34"/>
      <c r="B152" s="107" t="s">
        <v>98</v>
      </c>
      <c r="C152" s="108"/>
      <c r="D152" s="20" t="s">
        <v>12</v>
      </c>
      <c r="E152" s="37"/>
      <c r="F152" s="36"/>
      <c r="G152" s="36"/>
    </row>
    <row r="153" spans="1:8" x14ac:dyDescent="0.2">
      <c r="A153" s="38"/>
      <c r="B153" s="39" t="s">
        <v>12</v>
      </c>
      <c r="C153" s="39" t="s">
        <v>495</v>
      </c>
      <c r="D153" s="39" t="s">
        <v>99</v>
      </c>
      <c r="E153" s="38"/>
      <c r="F153" s="38"/>
      <c r="G153" s="38"/>
      <c r="H153" s="40"/>
    </row>
    <row r="154" spans="1:8" x14ac:dyDescent="0.2">
      <c r="A154" s="38"/>
      <c r="B154" s="41" t="s">
        <v>100</v>
      </c>
      <c r="C154" s="42">
        <v>45473</v>
      </c>
      <c r="D154" s="42">
        <v>45504</v>
      </c>
      <c r="E154" s="38"/>
      <c r="F154" s="38"/>
      <c r="G154" s="38"/>
    </row>
    <row r="155" spans="1:8" x14ac:dyDescent="0.2">
      <c r="A155" s="43"/>
      <c r="B155" s="44" t="s">
        <v>101</v>
      </c>
      <c r="C155" s="45">
        <v>2171.2984000000001</v>
      </c>
      <c r="D155" s="45">
        <v>2184.6098999999999</v>
      </c>
      <c r="E155" s="43"/>
      <c r="F155" s="46"/>
      <c r="G155" s="47"/>
    </row>
    <row r="156" spans="1:8" x14ac:dyDescent="0.2">
      <c r="A156" s="43"/>
      <c r="B156" s="44" t="s">
        <v>135</v>
      </c>
      <c r="C156" s="45">
        <v>1194.0197000000001</v>
      </c>
      <c r="D156" s="45">
        <v>1201.3371</v>
      </c>
      <c r="E156" s="43"/>
      <c r="F156" s="46"/>
      <c r="G156" s="47"/>
    </row>
    <row r="157" spans="1:8" ht="25.5" x14ac:dyDescent="0.2">
      <c r="A157" s="43"/>
      <c r="B157" s="44" t="s">
        <v>565</v>
      </c>
      <c r="C157" s="45">
        <v>1000.6367</v>
      </c>
      <c r="D157" s="45">
        <v>1000.6367</v>
      </c>
      <c r="E157" s="43"/>
      <c r="F157" s="46"/>
      <c r="G157" s="47"/>
    </row>
    <row r="158" spans="1:8" ht="25.5" x14ac:dyDescent="0.2">
      <c r="A158" s="43"/>
      <c r="B158" s="44" t="s">
        <v>566</v>
      </c>
      <c r="C158" s="45">
        <v>1007.4222</v>
      </c>
      <c r="D158" s="45">
        <v>1007.9872</v>
      </c>
      <c r="E158" s="43"/>
      <c r="F158" s="46"/>
      <c r="G158" s="47"/>
    </row>
    <row r="159" spans="1:8" ht="25.5" x14ac:dyDescent="0.2">
      <c r="A159" s="43"/>
      <c r="B159" s="44" t="s">
        <v>567</v>
      </c>
      <c r="C159" s="45">
        <v>1024.5707</v>
      </c>
      <c r="D159" s="45">
        <v>1025.1523999999999</v>
      </c>
      <c r="E159" s="43"/>
      <c r="F159" s="46"/>
      <c r="G159" s="47"/>
    </row>
    <row r="160" spans="1:8" ht="25.5" x14ac:dyDescent="0.2">
      <c r="A160" s="43"/>
      <c r="B160" s="44" t="s">
        <v>556</v>
      </c>
      <c r="C160" s="45">
        <v>1027.2822000000001</v>
      </c>
      <c r="D160" s="45">
        <v>1027.1065000000001</v>
      </c>
      <c r="E160" s="43"/>
      <c r="F160" s="46"/>
      <c r="G160" s="47"/>
    </row>
    <row r="161" spans="1:7" ht="25.5" x14ac:dyDescent="0.2">
      <c r="A161" s="43"/>
      <c r="B161" s="44" t="s">
        <v>557</v>
      </c>
      <c r="C161" s="45">
        <v>1112.7512999999999</v>
      </c>
      <c r="D161" s="45">
        <v>1119.5708999999999</v>
      </c>
      <c r="E161" s="43"/>
      <c r="F161" s="46"/>
      <c r="G161" s="47"/>
    </row>
    <row r="162" spans="1:7" ht="25.5" x14ac:dyDescent="0.2">
      <c r="A162" s="43"/>
      <c r="B162" s="44" t="s">
        <v>102</v>
      </c>
      <c r="C162" s="45">
        <v>2150.4355</v>
      </c>
      <c r="D162" s="45">
        <v>2163.3458999999998</v>
      </c>
      <c r="E162" s="43"/>
      <c r="F162" s="46"/>
      <c r="G162" s="47"/>
    </row>
    <row r="163" spans="1:7" ht="25.5" x14ac:dyDescent="0.2">
      <c r="A163" s="43"/>
      <c r="B163" s="44" t="s">
        <v>136</v>
      </c>
      <c r="C163" s="45">
        <v>1190.3308999999999</v>
      </c>
      <c r="D163" s="45">
        <v>1197.4773</v>
      </c>
      <c r="E163" s="43"/>
      <c r="F163" s="46"/>
      <c r="G163" s="47"/>
    </row>
    <row r="164" spans="1:7" ht="25.5" x14ac:dyDescent="0.2">
      <c r="A164" s="43"/>
      <c r="B164" s="44" t="s">
        <v>568</v>
      </c>
      <c r="C164" s="45">
        <v>1000.8893</v>
      </c>
      <c r="D164" s="45">
        <v>1000.8893</v>
      </c>
      <c r="E164" s="43"/>
      <c r="F164" s="46"/>
      <c r="G164" s="47"/>
    </row>
    <row r="165" spans="1:7" ht="25.5" x14ac:dyDescent="0.2">
      <c r="A165" s="43"/>
      <c r="B165" s="44" t="s">
        <v>569</v>
      </c>
      <c r="C165" s="45">
        <v>1006.9559</v>
      </c>
      <c r="D165" s="45">
        <v>1007.5077</v>
      </c>
      <c r="E165" s="43"/>
      <c r="F165" s="46"/>
      <c r="G165" s="47"/>
    </row>
    <row r="166" spans="1:7" ht="25.5" x14ac:dyDescent="0.2">
      <c r="A166" s="43"/>
      <c r="B166" s="44" t="s">
        <v>570</v>
      </c>
      <c r="C166" s="45">
        <v>1024.5128</v>
      </c>
      <c r="D166" s="45">
        <v>1025.0726999999999</v>
      </c>
      <c r="E166" s="43"/>
      <c r="F166" s="46"/>
      <c r="G166" s="47"/>
    </row>
    <row r="167" spans="1:7" ht="25.5" x14ac:dyDescent="0.2">
      <c r="A167" s="43"/>
      <c r="B167" s="44" t="s">
        <v>560</v>
      </c>
      <c r="C167" s="45">
        <v>1027.1632</v>
      </c>
      <c r="D167" s="45">
        <v>1026.9848</v>
      </c>
      <c r="E167" s="43"/>
      <c r="F167" s="46"/>
      <c r="G167" s="47"/>
    </row>
    <row r="168" spans="1:7" ht="25.5" x14ac:dyDescent="0.2">
      <c r="A168" s="43"/>
      <c r="B168" s="44" t="s">
        <v>561</v>
      </c>
      <c r="C168" s="45">
        <v>1109.5608</v>
      </c>
      <c r="D168" s="45">
        <v>1116.2215000000001</v>
      </c>
      <c r="E168" s="43"/>
      <c r="F168" s="46"/>
      <c r="G168" s="47"/>
    </row>
    <row r="169" spans="1:7" x14ac:dyDescent="0.2">
      <c r="A169" s="38"/>
      <c r="B169" s="38"/>
      <c r="C169" s="38"/>
      <c r="D169" s="38"/>
      <c r="E169" s="38"/>
      <c r="F169" s="38"/>
      <c r="G169" s="38"/>
    </row>
    <row r="170" spans="1:7" x14ac:dyDescent="0.2">
      <c r="A170" s="38"/>
      <c r="B170" s="107" t="s">
        <v>564</v>
      </c>
      <c r="C170" s="108"/>
      <c r="D170" s="15" t="s">
        <v>12</v>
      </c>
      <c r="E170" s="38"/>
      <c r="F170" s="38"/>
      <c r="G170" s="38"/>
    </row>
    <row r="171" spans="1:7" x14ac:dyDescent="0.2">
      <c r="A171" s="38"/>
      <c r="B171" s="48" t="s">
        <v>100</v>
      </c>
      <c r="C171" s="49" t="s">
        <v>103</v>
      </c>
      <c r="D171" s="49" t="s">
        <v>104</v>
      </c>
      <c r="E171" s="38"/>
      <c r="F171" s="38"/>
      <c r="G171" s="38"/>
    </row>
    <row r="172" spans="1:7" ht="29.1" customHeight="1" x14ac:dyDescent="0.2">
      <c r="A172" s="43"/>
      <c r="B172" s="44" t="s">
        <v>565</v>
      </c>
      <c r="C172" s="50">
        <v>6.1185109999999998</v>
      </c>
      <c r="D172" s="50">
        <v>6.1185109999999998</v>
      </c>
      <c r="E172" s="43"/>
      <c r="F172" s="46"/>
      <c r="G172" s="47"/>
    </row>
    <row r="173" spans="1:7" ht="29.1" customHeight="1" x14ac:dyDescent="0.2">
      <c r="A173" s="43"/>
      <c r="B173" s="44" t="s">
        <v>566</v>
      </c>
      <c r="C173" s="50">
        <v>5.5904999999999996</v>
      </c>
      <c r="D173" s="51" t="s">
        <v>591</v>
      </c>
      <c r="E173" s="43"/>
      <c r="F173" s="46"/>
      <c r="G173" s="47"/>
    </row>
    <row r="174" spans="1:7" ht="29.1" customHeight="1" x14ac:dyDescent="0.2">
      <c r="A174" s="43"/>
      <c r="B174" s="44" t="s">
        <v>567</v>
      </c>
      <c r="C174" s="50">
        <v>5.6905000000000001</v>
      </c>
      <c r="D174" s="51" t="s">
        <v>591</v>
      </c>
      <c r="E174" s="43"/>
      <c r="F174" s="46"/>
      <c r="G174" s="47"/>
    </row>
    <row r="175" spans="1:7" ht="29.1" customHeight="1" x14ac:dyDescent="0.2">
      <c r="A175" s="43"/>
      <c r="B175" s="44" t="s">
        <v>556</v>
      </c>
      <c r="C175" s="50">
        <v>6.4555999999999996</v>
      </c>
      <c r="D175" s="51" t="s">
        <v>591</v>
      </c>
      <c r="E175" s="43"/>
      <c r="F175" s="46"/>
      <c r="G175" s="47"/>
    </row>
    <row r="176" spans="1:7" ht="29.1" customHeight="1" x14ac:dyDescent="0.2">
      <c r="A176" s="43"/>
      <c r="B176" s="44" t="s">
        <v>568</v>
      </c>
      <c r="C176" s="50">
        <v>5.9931960000000002</v>
      </c>
      <c r="D176" s="50">
        <v>5.9931960000000002</v>
      </c>
      <c r="E176" s="43"/>
      <c r="F176" s="46"/>
      <c r="G176" s="47"/>
    </row>
    <row r="177" spans="1:18" ht="29.1" customHeight="1" x14ac:dyDescent="0.2">
      <c r="A177" s="43"/>
      <c r="B177" s="44" t="s">
        <v>569</v>
      </c>
      <c r="C177" s="50">
        <v>5.4813000000000001</v>
      </c>
      <c r="D177" s="50">
        <v>5.4813000000000001</v>
      </c>
      <c r="E177" s="43"/>
      <c r="F177" s="46"/>
      <c r="G177" s="47"/>
    </row>
    <row r="178" spans="1:18" ht="29.1" customHeight="1" x14ac:dyDescent="0.2">
      <c r="A178" s="43"/>
      <c r="B178" s="44" t="s">
        <v>570</v>
      </c>
      <c r="C178" s="50">
        <v>5.5792000000000002</v>
      </c>
      <c r="D178" s="51" t="s">
        <v>591</v>
      </c>
      <c r="E178" s="43"/>
      <c r="F178" s="46"/>
      <c r="G178" s="47"/>
    </row>
    <row r="179" spans="1:18" ht="29.1" customHeight="1" x14ac:dyDescent="0.2">
      <c r="A179" s="43"/>
      <c r="B179" s="44" t="s">
        <v>560</v>
      </c>
      <c r="C179" s="50">
        <v>6.3281999999999998</v>
      </c>
      <c r="D179" s="51" t="s">
        <v>591</v>
      </c>
      <c r="E179" s="43"/>
      <c r="F179" s="46"/>
      <c r="G179" s="47"/>
    </row>
    <row r="180" spans="1:18" x14ac:dyDescent="0.2">
      <c r="A180" s="38"/>
      <c r="B180" s="60"/>
      <c r="C180" s="60"/>
      <c r="D180" s="61"/>
      <c r="E180" s="38"/>
      <c r="F180" s="35"/>
      <c r="G180" s="62"/>
    </row>
    <row r="181" spans="1:18" s="54" customFormat="1" ht="17.100000000000001" customHeight="1" x14ac:dyDescent="0.2">
      <c r="A181" s="62"/>
      <c r="B181" s="107" t="s">
        <v>505</v>
      </c>
      <c r="C181" s="108"/>
      <c r="D181" s="15" t="s">
        <v>96</v>
      </c>
      <c r="E181" s="62"/>
      <c r="F181" s="62"/>
      <c r="G181" s="62"/>
      <c r="I181"/>
      <c r="J181" s="94"/>
      <c r="K181" s="28"/>
      <c r="L181" s="28"/>
      <c r="M181" s="28"/>
      <c r="N181" s="28"/>
      <c r="O181" s="63"/>
      <c r="P181"/>
      <c r="Q181"/>
    </row>
    <row r="182" spans="1:18" ht="12.75" customHeight="1" x14ac:dyDescent="0.2">
      <c r="A182" s="38"/>
      <c r="B182" s="107" t="s">
        <v>506</v>
      </c>
      <c r="C182" s="108"/>
      <c r="D182" s="15" t="s">
        <v>96</v>
      </c>
      <c r="E182" s="52"/>
      <c r="F182" s="38"/>
      <c r="G182" s="38"/>
    </row>
    <row r="183" spans="1:18" ht="12.75" customHeight="1" x14ac:dyDescent="0.2">
      <c r="A183" s="38"/>
      <c r="B183" s="107" t="s">
        <v>507</v>
      </c>
      <c r="C183" s="108"/>
      <c r="D183" s="15" t="s">
        <v>96</v>
      </c>
      <c r="E183" s="52"/>
      <c r="F183" s="38"/>
      <c r="G183" s="38"/>
    </row>
    <row r="184" spans="1:18" ht="12.75" customHeight="1" x14ac:dyDescent="0.2">
      <c r="A184" s="38"/>
      <c r="B184" s="107" t="s">
        <v>508</v>
      </c>
      <c r="C184" s="108"/>
      <c r="D184" s="15" t="s">
        <v>96</v>
      </c>
      <c r="E184" s="52"/>
      <c r="F184" s="38"/>
      <c r="G184" s="38"/>
    </row>
    <row r="185" spans="1:18" x14ac:dyDescent="0.2">
      <c r="A185" s="53"/>
      <c r="B185" s="53"/>
      <c r="C185" s="53"/>
      <c r="D185" s="53"/>
      <c r="E185" s="53"/>
      <c r="F185" s="53"/>
      <c r="G185" s="53"/>
    </row>
    <row r="186" spans="1:18" s="54" customFormat="1" x14ac:dyDescent="0.2">
      <c r="B186" s="64" t="s">
        <v>534</v>
      </c>
      <c r="C186" s="64"/>
      <c r="D186" s="64"/>
      <c r="E186" s="64"/>
      <c r="F186" s="64"/>
      <c r="G186" s="64"/>
      <c r="I186"/>
      <c r="J186" s="94"/>
      <c r="K186" s="28"/>
      <c r="L186" s="28"/>
      <c r="M186" s="28"/>
      <c r="N186" s="28"/>
      <c r="O186"/>
    </row>
    <row r="187" spans="1:18" s="54" customFormat="1" x14ac:dyDescent="0.2">
      <c r="B187" s="64"/>
      <c r="C187" s="64"/>
      <c r="D187" s="64"/>
      <c r="E187" s="64"/>
      <c r="F187" s="64"/>
      <c r="G187" s="64"/>
      <c r="I187"/>
      <c r="J187" s="94"/>
      <c r="K187" s="28"/>
      <c r="L187" s="28"/>
      <c r="M187" s="28"/>
      <c r="N187" s="28"/>
      <c r="O187"/>
    </row>
    <row r="188" spans="1:18" s="54" customFormat="1" ht="63.75" x14ac:dyDescent="0.2">
      <c r="B188" s="67" t="s">
        <v>510</v>
      </c>
      <c r="C188" s="67" t="s">
        <v>509</v>
      </c>
      <c r="D188" s="67" t="s">
        <v>516</v>
      </c>
      <c r="E188" s="67" t="s">
        <v>517</v>
      </c>
      <c r="F188" s="67" t="s">
        <v>513</v>
      </c>
      <c r="I188"/>
      <c r="J188" s="94"/>
      <c r="K188" s="28"/>
      <c r="L188" s="28"/>
      <c r="M188" s="28"/>
      <c r="N188" s="28"/>
      <c r="O188"/>
    </row>
    <row r="189" spans="1:18" s="54" customFormat="1" ht="38.25" x14ac:dyDescent="0.2">
      <c r="B189" s="56" t="s">
        <v>515</v>
      </c>
      <c r="C189" s="69" t="s">
        <v>514</v>
      </c>
      <c r="D189" s="73">
        <v>0</v>
      </c>
      <c r="E189" s="3">
        <v>0</v>
      </c>
      <c r="F189" s="70">
        <v>5650</v>
      </c>
      <c r="I189"/>
      <c r="J189" s="94"/>
      <c r="K189" s="28"/>
      <c r="L189" s="28"/>
      <c r="M189" s="28"/>
      <c r="N189" s="28"/>
      <c r="O189"/>
      <c r="R189"/>
    </row>
    <row r="190" spans="1:18" s="54" customFormat="1" x14ac:dyDescent="0.2">
      <c r="I190"/>
      <c r="J190" s="94"/>
      <c r="K190" s="28"/>
      <c r="L190" s="28"/>
      <c r="M190" s="28"/>
      <c r="N190" s="28"/>
      <c r="O190"/>
      <c r="R190"/>
    </row>
    <row r="191" spans="1:18" s="54" customFormat="1" x14ac:dyDescent="0.2">
      <c r="B191" s="103" t="s">
        <v>497</v>
      </c>
      <c r="C191" s="104"/>
      <c r="D191" s="105"/>
      <c r="I191"/>
      <c r="J191" s="94"/>
      <c r="K191" s="28"/>
      <c r="L191" s="28"/>
      <c r="M191" s="28"/>
      <c r="N191" s="28"/>
      <c r="O191"/>
      <c r="R191"/>
    </row>
    <row r="192" spans="1:18" s="54" customFormat="1" ht="25.5" x14ac:dyDescent="0.2">
      <c r="B192" s="106" t="s">
        <v>498</v>
      </c>
      <c r="C192" s="106"/>
      <c r="D192" s="55" t="s">
        <v>229</v>
      </c>
      <c r="I192"/>
      <c r="J192" s="94"/>
      <c r="K192" s="28"/>
      <c r="L192" s="28"/>
      <c r="M192" s="28"/>
      <c r="N192" s="28"/>
      <c r="O192"/>
      <c r="R192"/>
    </row>
    <row r="193" spans="2:18" s="54" customFormat="1" x14ac:dyDescent="0.2">
      <c r="B193" s="99" t="s">
        <v>499</v>
      </c>
      <c r="C193" s="99"/>
      <c r="D193" s="56"/>
      <c r="I193"/>
      <c r="J193" s="94"/>
      <c r="K193" s="28"/>
      <c r="L193" s="28"/>
      <c r="M193" s="28"/>
      <c r="N193" s="28"/>
      <c r="O193"/>
      <c r="R193"/>
    </row>
    <row r="194" spans="2:18" s="54" customFormat="1" x14ac:dyDescent="0.2">
      <c r="B194" s="99"/>
      <c r="C194" s="99"/>
      <c r="D194" s="57"/>
      <c r="I194"/>
      <c r="J194" s="94"/>
      <c r="K194" s="28"/>
      <c r="L194" s="28"/>
      <c r="M194" s="28"/>
      <c r="N194" s="28"/>
      <c r="O194"/>
      <c r="R194"/>
    </row>
    <row r="195" spans="2:18" s="54" customFormat="1" x14ac:dyDescent="0.2">
      <c r="B195" s="99" t="s">
        <v>500</v>
      </c>
      <c r="C195" s="99"/>
      <c r="D195" s="58">
        <v>7.1168649222860099</v>
      </c>
      <c r="I195"/>
      <c r="J195" s="94"/>
      <c r="K195" s="28"/>
      <c r="L195" s="28"/>
      <c r="M195" s="28"/>
      <c r="N195" s="28"/>
      <c r="O195"/>
      <c r="R195"/>
    </row>
    <row r="196" spans="2:18" s="54" customFormat="1" x14ac:dyDescent="0.2">
      <c r="B196" s="99"/>
      <c r="C196" s="99"/>
      <c r="D196" s="57"/>
      <c r="I196"/>
      <c r="J196" s="94"/>
      <c r="K196" s="28"/>
      <c r="L196" s="28"/>
      <c r="M196" s="28"/>
      <c r="N196" s="28"/>
      <c r="O196"/>
      <c r="R196"/>
    </row>
    <row r="197" spans="2:18" s="54" customFormat="1" x14ac:dyDescent="0.2">
      <c r="B197" s="99" t="s">
        <v>501</v>
      </c>
      <c r="C197" s="99"/>
      <c r="D197" s="58">
        <v>0.11942268127526925</v>
      </c>
      <c r="I197"/>
      <c r="J197" s="94"/>
      <c r="K197" s="28"/>
      <c r="L197" s="28"/>
      <c r="M197" s="28"/>
      <c r="N197" s="28"/>
      <c r="O197"/>
      <c r="R197"/>
    </row>
    <row r="198" spans="2:18" s="54" customFormat="1" x14ac:dyDescent="0.2">
      <c r="B198" s="99" t="s">
        <v>502</v>
      </c>
      <c r="C198" s="99"/>
      <c r="D198" s="58">
        <v>0.1194987043632907</v>
      </c>
      <c r="I198"/>
      <c r="J198" s="94"/>
      <c r="K198" s="28"/>
      <c r="L198" s="28"/>
      <c r="M198" s="28"/>
      <c r="N198" s="28"/>
      <c r="O198"/>
      <c r="R198"/>
    </row>
    <row r="199" spans="2:18" s="54" customFormat="1" x14ac:dyDescent="0.2">
      <c r="B199" s="99"/>
      <c r="C199" s="99"/>
      <c r="D199" s="57"/>
      <c r="I199"/>
      <c r="J199" s="94"/>
      <c r="K199" s="28"/>
      <c r="L199" s="28"/>
      <c r="M199" s="28"/>
      <c r="N199" s="28"/>
      <c r="O199"/>
      <c r="P199"/>
      <c r="Q199"/>
      <c r="R199"/>
    </row>
    <row r="200" spans="2:18" s="54" customFormat="1" x14ac:dyDescent="0.2">
      <c r="B200" s="99" t="s">
        <v>503</v>
      </c>
      <c r="C200" s="99"/>
      <c r="D200" s="59" t="s">
        <v>533</v>
      </c>
      <c r="I200"/>
      <c r="J200" s="94"/>
      <c r="K200" s="28"/>
      <c r="L200" s="28"/>
      <c r="M200" s="28"/>
      <c r="N200" s="28"/>
      <c r="O200"/>
      <c r="P200"/>
      <c r="Q200"/>
      <c r="R200"/>
    </row>
    <row r="201" spans="2:18" s="54" customFormat="1" x14ac:dyDescent="0.2">
      <c r="B201" s="100" t="s">
        <v>504</v>
      </c>
      <c r="C201" s="102"/>
      <c r="D201" s="101"/>
      <c r="I201"/>
      <c r="J201" s="94"/>
      <c r="K201" s="28"/>
      <c r="L201" s="28"/>
      <c r="M201" s="28"/>
      <c r="N201" s="28"/>
      <c r="O201"/>
      <c r="P201"/>
      <c r="Q201"/>
      <c r="R201"/>
    </row>
  </sheetData>
  <mergeCells count="27">
    <mergeCell ref="A1:H1"/>
    <mergeCell ref="A2:H2"/>
    <mergeCell ref="A3:H3"/>
    <mergeCell ref="B149:D149"/>
    <mergeCell ref="B150:C150"/>
    <mergeCell ref="B144:H144"/>
    <mergeCell ref="B145:H145"/>
    <mergeCell ref="B146:H146"/>
    <mergeCell ref="B181:C181"/>
    <mergeCell ref="B191:D191"/>
    <mergeCell ref="B147:H147"/>
    <mergeCell ref="B183:C183"/>
    <mergeCell ref="B184:C184"/>
    <mergeCell ref="B151:C151"/>
    <mergeCell ref="B152:C152"/>
    <mergeCell ref="B170:C170"/>
    <mergeCell ref="B182:C182"/>
    <mergeCell ref="B192:C192"/>
    <mergeCell ref="B193:C193"/>
    <mergeCell ref="B194:C194"/>
    <mergeCell ref="B195:C195"/>
    <mergeCell ref="B196:C196"/>
    <mergeCell ref="B197:C197"/>
    <mergeCell ref="B198:C198"/>
    <mergeCell ref="B199:C199"/>
    <mergeCell ref="B200:C200"/>
    <mergeCell ref="B201:D201"/>
  </mergeCells>
  <hyperlinks>
    <hyperlink ref="I1" location="Index!B6" display="Index" xr:uid="{36DED4B3-28B4-4622-B166-9D57F424E2C9}"/>
  </hyperlinks>
  <pageMargins left="5.000000074505806E-2" right="5.000000074505806E-2" top="0.30000001192092896" bottom="0.20000000298023224" header="0" footer="0"/>
  <pageSetup paperSize="9" orientation="landscape" horizontalDpi="0" verticalDpi="0"/>
  <headerFooter alignWithMargins="0"/>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1535A3-9E98-44AC-95FB-CC4FB143CA0E}">
  <sheetPr>
    <outlinePr summaryBelow="0" summaryRight="0"/>
  </sheetPr>
  <dimension ref="A1:S159"/>
  <sheetViews>
    <sheetView showGridLines="0" workbookViewId="0">
      <selection sqref="A1:H1"/>
    </sheetView>
  </sheetViews>
  <sheetFormatPr defaultRowHeight="12.75" x14ac:dyDescent="0.2"/>
  <cols>
    <col min="1" max="1" width="5.85546875" bestFit="1" customWidth="1"/>
    <col min="2" max="2" width="14.28515625" customWidth="1"/>
    <col min="3" max="3" width="39.140625" bestFit="1" customWidth="1"/>
    <col min="4" max="4" width="10.7109375" bestFit="1" customWidth="1"/>
    <col min="5" max="5" width="8.7109375" bestFit="1" customWidth="1"/>
    <col min="6" max="6" width="10.140625" bestFit="1" customWidth="1"/>
    <col min="7" max="7" width="8.5703125" customWidth="1"/>
    <col min="8" max="8" width="6.42578125" customWidth="1"/>
    <col min="9" max="9" width="6" bestFit="1" customWidth="1"/>
    <col min="10" max="10" width="50.7109375" style="94" customWidth="1"/>
  </cols>
  <sheetData>
    <row r="1" spans="1:10" ht="15" customHeight="1" x14ac:dyDescent="0.2">
      <c r="A1" s="109" t="s">
        <v>0</v>
      </c>
      <c r="B1" s="109"/>
      <c r="C1" s="109"/>
      <c r="D1" s="109"/>
      <c r="E1" s="109"/>
      <c r="F1" s="109"/>
      <c r="G1" s="109"/>
      <c r="H1" s="109"/>
      <c r="I1" s="10" t="s">
        <v>488</v>
      </c>
    </row>
    <row r="2" spans="1:10" ht="15" x14ac:dyDescent="0.2">
      <c r="A2" s="109" t="s">
        <v>364</v>
      </c>
      <c r="B2" s="109"/>
      <c r="C2" s="109"/>
      <c r="D2" s="109"/>
      <c r="E2" s="109"/>
      <c r="F2" s="109"/>
      <c r="G2" s="109"/>
      <c r="H2" s="109"/>
      <c r="J2" s="95" t="s">
        <v>489</v>
      </c>
    </row>
    <row r="3" spans="1:10" ht="15" x14ac:dyDescent="0.2">
      <c r="A3" s="109" t="s">
        <v>592</v>
      </c>
      <c r="B3" s="109"/>
      <c r="C3" s="109"/>
      <c r="D3" s="109"/>
      <c r="E3" s="109"/>
      <c r="F3" s="109"/>
      <c r="G3" s="109"/>
      <c r="H3" s="109"/>
    </row>
    <row r="4" spans="1:10" s="11" customFormat="1" ht="30" x14ac:dyDescent="0.2">
      <c r="A4" s="12" t="s">
        <v>2</v>
      </c>
      <c r="B4" s="12" t="s">
        <v>3</v>
      </c>
      <c r="C4" s="12" t="s">
        <v>4</v>
      </c>
      <c r="D4" s="12" t="s">
        <v>5</v>
      </c>
      <c r="E4" s="12" t="s">
        <v>6</v>
      </c>
      <c r="F4" s="12" t="s">
        <v>7</v>
      </c>
      <c r="G4" s="12" t="s">
        <v>8</v>
      </c>
      <c r="H4" s="13" t="s">
        <v>484</v>
      </c>
      <c r="J4" s="94"/>
    </row>
    <row r="5" spans="1:10" x14ac:dyDescent="0.2">
      <c r="A5" s="14"/>
      <c r="B5" s="14"/>
      <c r="C5" s="15" t="s">
        <v>9</v>
      </c>
      <c r="D5" s="14"/>
      <c r="E5" s="14"/>
      <c r="F5" s="14"/>
      <c r="G5" s="14"/>
      <c r="H5" s="16" t="s">
        <v>12</v>
      </c>
    </row>
    <row r="6" spans="1:10" x14ac:dyDescent="0.2">
      <c r="A6" s="14"/>
      <c r="B6" s="14"/>
      <c r="C6" s="15" t="s">
        <v>10</v>
      </c>
      <c r="D6" s="14"/>
      <c r="E6" s="14"/>
      <c r="F6" s="14"/>
      <c r="G6" s="14"/>
      <c r="H6" s="16" t="s">
        <v>12</v>
      </c>
    </row>
    <row r="7" spans="1:10" x14ac:dyDescent="0.2">
      <c r="A7" s="14"/>
      <c r="B7" s="14"/>
      <c r="C7" s="15" t="s">
        <v>11</v>
      </c>
      <c r="D7" s="14"/>
      <c r="E7" s="14" t="s">
        <v>12</v>
      </c>
      <c r="F7" s="17" t="s">
        <v>13</v>
      </c>
      <c r="G7" s="18">
        <v>0</v>
      </c>
      <c r="H7" s="16" t="s">
        <v>12</v>
      </c>
    </row>
    <row r="8" spans="1:10" x14ac:dyDescent="0.2">
      <c r="A8" s="14"/>
      <c r="B8" s="14"/>
      <c r="C8" s="19"/>
      <c r="D8" s="14"/>
      <c r="E8" s="14"/>
      <c r="F8" s="20"/>
      <c r="G8" s="20"/>
      <c r="H8" s="16" t="s">
        <v>12</v>
      </c>
    </row>
    <row r="9" spans="1:10" x14ac:dyDescent="0.2">
      <c r="A9" s="14"/>
      <c r="B9" s="14"/>
      <c r="C9" s="15" t="s">
        <v>14</v>
      </c>
      <c r="D9" s="14"/>
      <c r="E9" s="14"/>
      <c r="F9" s="14"/>
      <c r="G9" s="14"/>
      <c r="H9" s="16" t="s">
        <v>12</v>
      </c>
    </row>
    <row r="10" spans="1:10" x14ac:dyDescent="0.2">
      <c r="A10" s="14"/>
      <c r="B10" s="14"/>
      <c r="C10" s="15" t="s">
        <v>11</v>
      </c>
      <c r="D10" s="14"/>
      <c r="E10" s="14" t="s">
        <v>12</v>
      </c>
      <c r="F10" s="17" t="s">
        <v>13</v>
      </c>
      <c r="G10" s="18">
        <v>0</v>
      </c>
      <c r="H10" s="16" t="s">
        <v>12</v>
      </c>
    </row>
    <row r="11" spans="1:10" x14ac:dyDescent="0.2">
      <c r="A11" s="14"/>
      <c r="B11" s="14"/>
      <c r="C11" s="19"/>
      <c r="D11" s="14"/>
      <c r="E11" s="14"/>
      <c r="F11" s="20"/>
      <c r="G11" s="20"/>
      <c r="H11" s="16" t="s">
        <v>12</v>
      </c>
    </row>
    <row r="12" spans="1:10" ht="15" x14ac:dyDescent="0.2">
      <c r="A12" s="14"/>
      <c r="B12" s="14"/>
      <c r="C12" s="15" t="s">
        <v>15</v>
      </c>
      <c r="D12" s="14"/>
      <c r="E12" s="14"/>
      <c r="F12" s="14"/>
      <c r="G12" s="14"/>
      <c r="H12" s="16" t="s">
        <v>12</v>
      </c>
      <c r="J12" s="96"/>
    </row>
    <row r="13" spans="1:10" x14ac:dyDescent="0.2">
      <c r="A13" s="14"/>
      <c r="B13" s="14"/>
      <c r="C13" s="15" t="s">
        <v>11</v>
      </c>
      <c r="D13" s="14"/>
      <c r="E13" s="14" t="s">
        <v>12</v>
      </c>
      <c r="F13" s="17" t="s">
        <v>13</v>
      </c>
      <c r="G13" s="18">
        <v>0</v>
      </c>
      <c r="H13" s="16" t="s">
        <v>12</v>
      </c>
      <c r="J13" s="97"/>
    </row>
    <row r="14" spans="1:10" ht="25.5" x14ac:dyDescent="0.2">
      <c r="A14" s="14"/>
      <c r="B14" s="14"/>
      <c r="C14" s="19"/>
      <c r="D14" s="14"/>
      <c r="E14" s="14"/>
      <c r="F14" s="20"/>
      <c r="G14" s="20"/>
      <c r="H14" s="16" t="s">
        <v>12</v>
      </c>
      <c r="J14" s="97" t="s">
        <v>544</v>
      </c>
    </row>
    <row r="15" spans="1:10" x14ac:dyDescent="0.2">
      <c r="A15" s="14"/>
      <c r="B15" s="14"/>
      <c r="C15" s="15" t="s">
        <v>16</v>
      </c>
      <c r="D15" s="14"/>
      <c r="E15" s="14"/>
      <c r="F15" s="14"/>
      <c r="G15" s="14"/>
      <c r="H15" s="16" t="s">
        <v>12</v>
      </c>
    </row>
    <row r="16" spans="1:10" x14ac:dyDescent="0.2">
      <c r="A16" s="14"/>
      <c r="B16" s="14"/>
      <c r="C16" s="15" t="s">
        <v>11</v>
      </c>
      <c r="D16" s="14"/>
      <c r="E16" s="14" t="s">
        <v>12</v>
      </c>
      <c r="F16" s="17" t="s">
        <v>13</v>
      </c>
      <c r="G16" s="18">
        <v>0</v>
      </c>
      <c r="H16" s="16" t="s">
        <v>12</v>
      </c>
    </row>
    <row r="17" spans="1:10" x14ac:dyDescent="0.2">
      <c r="A17" s="14"/>
      <c r="B17" s="14"/>
      <c r="C17" s="19"/>
      <c r="D17" s="14"/>
      <c r="E17" s="14"/>
      <c r="F17" s="20"/>
      <c r="G17" s="20"/>
      <c r="H17" s="16" t="s">
        <v>12</v>
      </c>
    </row>
    <row r="18" spans="1:10" x14ac:dyDescent="0.2">
      <c r="A18" s="14"/>
      <c r="B18" s="14"/>
      <c r="C18" s="15" t="s">
        <v>17</v>
      </c>
      <c r="D18" s="14"/>
      <c r="E18" s="14"/>
      <c r="F18" s="20"/>
      <c r="G18" s="20"/>
      <c r="H18" s="16" t="s">
        <v>12</v>
      </c>
    </row>
    <row r="19" spans="1:10" x14ac:dyDescent="0.2">
      <c r="A19" s="14"/>
      <c r="B19" s="14"/>
      <c r="C19" s="15" t="s">
        <v>11</v>
      </c>
      <c r="D19" s="14"/>
      <c r="E19" s="14" t="s">
        <v>12</v>
      </c>
      <c r="F19" s="17" t="s">
        <v>13</v>
      </c>
      <c r="G19" s="18">
        <v>0</v>
      </c>
      <c r="H19" s="16" t="s">
        <v>12</v>
      </c>
    </row>
    <row r="20" spans="1:10" x14ac:dyDescent="0.2">
      <c r="A20" s="14"/>
      <c r="B20" s="14"/>
      <c r="C20" s="19"/>
      <c r="D20" s="14"/>
      <c r="E20" s="14"/>
      <c r="F20" s="20"/>
      <c r="G20" s="20"/>
      <c r="H20" s="16" t="s">
        <v>12</v>
      </c>
    </row>
    <row r="21" spans="1:10" x14ac:dyDescent="0.2">
      <c r="A21" s="14"/>
      <c r="B21" s="14"/>
      <c r="C21" s="15" t="s">
        <v>18</v>
      </c>
      <c r="D21" s="14"/>
      <c r="E21" s="14"/>
      <c r="F21" s="20"/>
      <c r="G21" s="20"/>
      <c r="H21" s="16" t="s">
        <v>12</v>
      </c>
    </row>
    <row r="22" spans="1:10" ht="15" x14ac:dyDescent="0.2">
      <c r="A22" s="14"/>
      <c r="B22" s="14"/>
      <c r="C22" s="15" t="s">
        <v>11</v>
      </c>
      <c r="D22" s="14"/>
      <c r="E22" s="14" t="s">
        <v>12</v>
      </c>
      <c r="F22" s="17" t="s">
        <v>13</v>
      </c>
      <c r="G22" s="18">
        <v>0</v>
      </c>
      <c r="H22" s="16" t="s">
        <v>12</v>
      </c>
      <c r="J22" s="96"/>
    </row>
    <row r="23" spans="1:10" x14ac:dyDescent="0.2">
      <c r="A23" s="14"/>
      <c r="B23" s="14"/>
      <c r="C23" s="19"/>
      <c r="D23" s="14"/>
      <c r="E23" s="14"/>
      <c r="F23" s="20"/>
      <c r="G23" s="20"/>
      <c r="H23" s="16" t="s">
        <v>12</v>
      </c>
      <c r="J23" s="97"/>
    </row>
    <row r="24" spans="1:10" x14ac:dyDescent="0.2">
      <c r="A24" s="14"/>
      <c r="B24" s="14"/>
      <c r="C24" s="15" t="s">
        <v>19</v>
      </c>
      <c r="D24" s="14"/>
      <c r="E24" s="14"/>
      <c r="F24" s="21">
        <v>0</v>
      </c>
      <c r="G24" s="18">
        <v>0</v>
      </c>
      <c r="H24" s="16" t="s">
        <v>12</v>
      </c>
    </row>
    <row r="25" spans="1:10" x14ac:dyDescent="0.2">
      <c r="A25" s="14"/>
      <c r="B25" s="14"/>
      <c r="C25" s="19"/>
      <c r="D25" s="14"/>
      <c r="E25" s="14"/>
      <c r="F25" s="20"/>
      <c r="G25" s="20"/>
      <c r="H25" s="16" t="s">
        <v>12</v>
      </c>
    </row>
    <row r="26" spans="1:10" x14ac:dyDescent="0.2">
      <c r="A26" s="14"/>
      <c r="B26" s="14"/>
      <c r="C26" s="15" t="s">
        <v>20</v>
      </c>
      <c r="D26" s="14"/>
      <c r="E26" s="14"/>
      <c r="F26" s="20"/>
      <c r="G26" s="20"/>
      <c r="H26" s="16" t="s">
        <v>12</v>
      </c>
    </row>
    <row r="27" spans="1:10" ht="25.5" x14ac:dyDescent="0.2">
      <c r="A27" s="14"/>
      <c r="B27" s="14"/>
      <c r="C27" s="15" t="s">
        <v>10</v>
      </c>
      <c r="D27" s="14"/>
      <c r="E27" s="14"/>
      <c r="F27" s="20"/>
      <c r="G27" s="20"/>
      <c r="H27" s="16" t="s">
        <v>12</v>
      </c>
      <c r="J27" s="94" t="s">
        <v>545</v>
      </c>
    </row>
    <row r="28" spans="1:10" x14ac:dyDescent="0.2">
      <c r="A28" s="22">
        <v>1</v>
      </c>
      <c r="B28" s="23" t="s">
        <v>365</v>
      </c>
      <c r="C28" s="23" t="s">
        <v>366</v>
      </c>
      <c r="D28" s="23" t="s">
        <v>23</v>
      </c>
      <c r="E28" s="24">
        <v>1000</v>
      </c>
      <c r="F28" s="25">
        <v>1013.704</v>
      </c>
      <c r="G28" s="26">
        <v>5.2588780000000002E-2</v>
      </c>
      <c r="H28" s="16">
        <v>7.4596999999999998</v>
      </c>
      <c r="J28" s="97"/>
    </row>
    <row r="29" spans="1:10" ht="25.5" x14ac:dyDescent="0.2">
      <c r="A29" s="22">
        <v>2</v>
      </c>
      <c r="B29" s="23" t="s">
        <v>367</v>
      </c>
      <c r="C29" s="23" t="s">
        <v>368</v>
      </c>
      <c r="D29" s="23" t="s">
        <v>23</v>
      </c>
      <c r="E29" s="24">
        <v>1000</v>
      </c>
      <c r="F29" s="25">
        <v>1007.366</v>
      </c>
      <c r="G29" s="26">
        <v>5.2259970000000003E-2</v>
      </c>
      <c r="H29" s="16">
        <v>7.5175000000000001</v>
      </c>
    </row>
    <row r="30" spans="1:10" ht="25.5" x14ac:dyDescent="0.2">
      <c r="A30" s="22">
        <v>3</v>
      </c>
      <c r="B30" s="23" t="s">
        <v>33</v>
      </c>
      <c r="C30" s="23" t="s">
        <v>34</v>
      </c>
      <c r="D30" s="23" t="s">
        <v>23</v>
      </c>
      <c r="E30" s="24">
        <v>1000</v>
      </c>
      <c r="F30" s="25">
        <v>1002.822</v>
      </c>
      <c r="G30" s="26">
        <v>5.2024239999999999E-2</v>
      </c>
      <c r="H30" s="16">
        <v>7.5350000000000001</v>
      </c>
    </row>
    <row r="31" spans="1:10" ht="25.5" x14ac:dyDescent="0.2">
      <c r="A31" s="22">
        <v>4</v>
      </c>
      <c r="B31" s="23" t="s">
        <v>128</v>
      </c>
      <c r="C31" s="23" t="s">
        <v>129</v>
      </c>
      <c r="D31" s="23" t="s">
        <v>32</v>
      </c>
      <c r="E31" s="24">
        <v>100</v>
      </c>
      <c r="F31" s="25">
        <v>996.28899999999999</v>
      </c>
      <c r="G31" s="26">
        <v>5.168532E-2</v>
      </c>
      <c r="H31" s="16">
        <v>7.7350000000000003</v>
      </c>
    </row>
    <row r="32" spans="1:10" x14ac:dyDescent="0.2">
      <c r="A32" s="22">
        <v>5</v>
      </c>
      <c r="B32" s="23" t="s">
        <v>188</v>
      </c>
      <c r="C32" s="23" t="s">
        <v>189</v>
      </c>
      <c r="D32" s="23" t="s">
        <v>190</v>
      </c>
      <c r="E32" s="24">
        <v>700</v>
      </c>
      <c r="F32" s="25">
        <v>701.84870000000001</v>
      </c>
      <c r="G32" s="26">
        <v>3.6410400000000002E-2</v>
      </c>
      <c r="H32" s="16">
        <v>8.6150000000000002</v>
      </c>
    </row>
    <row r="33" spans="1:8" x14ac:dyDescent="0.2">
      <c r="A33" s="22">
        <v>6</v>
      </c>
      <c r="B33" s="23" t="s">
        <v>59</v>
      </c>
      <c r="C33" s="23" t="s">
        <v>60</v>
      </c>
      <c r="D33" s="23" t="s">
        <v>23</v>
      </c>
      <c r="E33" s="24">
        <v>50</v>
      </c>
      <c r="F33" s="25">
        <v>501.84649999999999</v>
      </c>
      <c r="G33" s="26">
        <v>2.6034709999999999E-2</v>
      </c>
      <c r="H33" s="16">
        <v>7.8</v>
      </c>
    </row>
    <row r="34" spans="1:8" x14ac:dyDescent="0.2">
      <c r="A34" s="22">
        <v>7</v>
      </c>
      <c r="B34" s="23" t="s">
        <v>112</v>
      </c>
      <c r="C34" s="23" t="s">
        <v>113</v>
      </c>
      <c r="D34" s="23" t="s">
        <v>23</v>
      </c>
      <c r="E34" s="24">
        <v>500</v>
      </c>
      <c r="F34" s="25">
        <v>501.29250000000002</v>
      </c>
      <c r="G34" s="26">
        <v>2.600597E-2</v>
      </c>
      <c r="H34" s="16">
        <v>7.4832999999999998</v>
      </c>
    </row>
    <row r="35" spans="1:8" x14ac:dyDescent="0.2">
      <c r="A35" s="22">
        <v>8</v>
      </c>
      <c r="B35" s="23" t="s">
        <v>185</v>
      </c>
      <c r="C35" s="23" t="s">
        <v>186</v>
      </c>
      <c r="D35" s="23" t="s">
        <v>187</v>
      </c>
      <c r="E35" s="24">
        <v>500</v>
      </c>
      <c r="F35" s="25">
        <v>500.03399999999999</v>
      </c>
      <c r="G35" s="26">
        <v>2.5940689999999999E-2</v>
      </c>
      <c r="H35" s="16">
        <v>7.66</v>
      </c>
    </row>
    <row r="36" spans="1:8" ht="25.5" x14ac:dyDescent="0.2">
      <c r="A36" s="22">
        <v>9</v>
      </c>
      <c r="B36" s="23" t="s">
        <v>61</v>
      </c>
      <c r="C36" s="23" t="s">
        <v>62</v>
      </c>
      <c r="D36" s="23" t="s">
        <v>23</v>
      </c>
      <c r="E36" s="24">
        <v>500</v>
      </c>
      <c r="F36" s="25">
        <v>499.3845</v>
      </c>
      <c r="G36" s="26">
        <v>2.5906990000000001E-2</v>
      </c>
      <c r="H36" s="16">
        <v>8.16</v>
      </c>
    </row>
    <row r="37" spans="1:8" x14ac:dyDescent="0.2">
      <c r="A37" s="22">
        <v>10</v>
      </c>
      <c r="B37" s="23" t="s">
        <v>369</v>
      </c>
      <c r="C37" s="23" t="s">
        <v>370</v>
      </c>
      <c r="D37" s="23" t="s">
        <v>23</v>
      </c>
      <c r="E37" s="24">
        <v>500</v>
      </c>
      <c r="F37" s="25">
        <v>499.101</v>
      </c>
      <c r="G37" s="26">
        <v>2.589228E-2</v>
      </c>
      <c r="H37" s="16">
        <v>7.61</v>
      </c>
    </row>
    <row r="38" spans="1:8" ht="25.5" x14ac:dyDescent="0.2">
      <c r="A38" s="22">
        <v>11</v>
      </c>
      <c r="B38" s="23" t="s">
        <v>43</v>
      </c>
      <c r="C38" s="23" t="s">
        <v>44</v>
      </c>
      <c r="D38" s="23" t="s">
        <v>23</v>
      </c>
      <c r="E38" s="24">
        <v>50</v>
      </c>
      <c r="F38" s="25">
        <v>495.93099999999998</v>
      </c>
      <c r="G38" s="26">
        <v>2.572783E-2</v>
      </c>
      <c r="H38" s="16">
        <v>7.5978000000000003</v>
      </c>
    </row>
    <row r="39" spans="1:8" x14ac:dyDescent="0.2">
      <c r="A39" s="22">
        <v>12</v>
      </c>
      <c r="B39" s="23" t="s">
        <v>371</v>
      </c>
      <c r="C39" s="23" t="s">
        <v>372</v>
      </c>
      <c r="D39" s="23" t="s">
        <v>23</v>
      </c>
      <c r="E39" s="24">
        <v>50</v>
      </c>
      <c r="F39" s="25">
        <v>484.35950000000003</v>
      </c>
      <c r="G39" s="26">
        <v>2.5127529999999999E-2</v>
      </c>
      <c r="H39" s="16">
        <v>7.84</v>
      </c>
    </row>
    <row r="40" spans="1:8" x14ac:dyDescent="0.2">
      <c r="A40" s="14"/>
      <c r="B40" s="14"/>
      <c r="C40" s="15" t="s">
        <v>11</v>
      </c>
      <c r="D40" s="14"/>
      <c r="E40" s="14" t="s">
        <v>12</v>
      </c>
      <c r="F40" s="21">
        <v>8203.9786999999997</v>
      </c>
      <c r="G40" s="18">
        <v>0.42560471</v>
      </c>
      <c r="H40" s="16" t="s">
        <v>12</v>
      </c>
    </row>
    <row r="41" spans="1:8" x14ac:dyDescent="0.2">
      <c r="A41" s="14"/>
      <c r="B41" s="14"/>
      <c r="C41" s="19"/>
      <c r="D41" s="14"/>
      <c r="E41" s="14"/>
      <c r="F41" s="20"/>
      <c r="G41" s="20"/>
      <c r="H41" s="16" t="s">
        <v>12</v>
      </c>
    </row>
    <row r="42" spans="1:8" x14ac:dyDescent="0.2">
      <c r="A42" s="14"/>
      <c r="B42" s="14"/>
      <c r="C42" s="15" t="s">
        <v>65</v>
      </c>
      <c r="D42" s="14"/>
      <c r="E42" s="14"/>
      <c r="F42" s="14"/>
      <c r="G42" s="14"/>
      <c r="H42" s="16" t="s">
        <v>12</v>
      </c>
    </row>
    <row r="43" spans="1:8" x14ac:dyDescent="0.2">
      <c r="A43" s="14"/>
      <c r="B43" s="14"/>
      <c r="C43" s="15" t="s">
        <v>11</v>
      </c>
      <c r="D43" s="14"/>
      <c r="E43" s="14" t="s">
        <v>12</v>
      </c>
      <c r="F43" s="17" t="s">
        <v>13</v>
      </c>
      <c r="G43" s="18">
        <v>0</v>
      </c>
      <c r="H43" s="16" t="s">
        <v>12</v>
      </c>
    </row>
    <row r="44" spans="1:8" x14ac:dyDescent="0.2">
      <c r="A44" s="14"/>
      <c r="B44" s="14"/>
      <c r="C44" s="19"/>
      <c r="D44" s="14"/>
      <c r="E44" s="14"/>
      <c r="F44" s="20"/>
      <c r="G44" s="20"/>
      <c r="H44" s="16" t="s">
        <v>12</v>
      </c>
    </row>
    <row r="45" spans="1:8" x14ac:dyDescent="0.2">
      <c r="A45" s="14"/>
      <c r="B45" s="14"/>
      <c r="C45" s="15" t="s">
        <v>66</v>
      </c>
      <c r="D45" s="14"/>
      <c r="E45" s="14"/>
      <c r="F45" s="14"/>
      <c r="G45" s="14"/>
      <c r="H45" s="16" t="s">
        <v>12</v>
      </c>
    </row>
    <row r="46" spans="1:8" x14ac:dyDescent="0.2">
      <c r="A46" s="22">
        <v>1</v>
      </c>
      <c r="B46" s="23" t="s">
        <v>67</v>
      </c>
      <c r="C46" s="23" t="s">
        <v>68</v>
      </c>
      <c r="D46" s="23" t="s">
        <v>69</v>
      </c>
      <c r="E46" s="24">
        <v>3000000</v>
      </c>
      <c r="F46" s="25">
        <v>3043.2</v>
      </c>
      <c r="G46" s="26">
        <v>0.15787465000000001</v>
      </c>
      <c r="H46" s="16">
        <v>7.0831999999999997</v>
      </c>
    </row>
    <row r="47" spans="1:8" x14ac:dyDescent="0.2">
      <c r="A47" s="22">
        <v>2</v>
      </c>
      <c r="B47" s="23" t="s">
        <v>72</v>
      </c>
      <c r="C47" s="23" t="s">
        <v>73</v>
      </c>
      <c r="D47" s="23" t="s">
        <v>69</v>
      </c>
      <c r="E47" s="24">
        <v>1500000</v>
      </c>
      <c r="F47" s="25">
        <v>1528.518</v>
      </c>
      <c r="G47" s="26">
        <v>7.9296220000000001E-2</v>
      </c>
      <c r="H47" s="16">
        <v>6.9573</v>
      </c>
    </row>
    <row r="48" spans="1:8" ht="25.5" x14ac:dyDescent="0.2">
      <c r="A48" s="22">
        <v>3</v>
      </c>
      <c r="B48" s="23" t="s">
        <v>211</v>
      </c>
      <c r="C48" s="23" t="s">
        <v>212</v>
      </c>
      <c r="D48" s="23" t="s">
        <v>69</v>
      </c>
      <c r="E48" s="24">
        <v>1000000</v>
      </c>
      <c r="F48" s="25">
        <v>1014.139</v>
      </c>
      <c r="G48" s="26">
        <v>5.2611339999999999E-2</v>
      </c>
      <c r="H48" s="16">
        <v>6.9443000000000001</v>
      </c>
    </row>
    <row r="49" spans="1:8" ht="25.5" x14ac:dyDescent="0.2">
      <c r="A49" s="22">
        <v>4</v>
      </c>
      <c r="B49" s="23" t="s">
        <v>373</v>
      </c>
      <c r="C49" s="23" t="s">
        <v>374</v>
      </c>
      <c r="D49" s="23" t="s">
        <v>69</v>
      </c>
      <c r="E49" s="24">
        <v>500000</v>
      </c>
      <c r="F49" s="25">
        <v>505.48750000000001</v>
      </c>
      <c r="G49" s="26">
        <v>2.62236E-2</v>
      </c>
      <c r="H49" s="16">
        <v>7.4100999999999999</v>
      </c>
    </row>
    <row r="50" spans="1:8" ht="25.5" x14ac:dyDescent="0.2">
      <c r="A50" s="22">
        <v>5</v>
      </c>
      <c r="B50" s="23" t="s">
        <v>375</v>
      </c>
      <c r="C50" s="23" t="s">
        <v>555</v>
      </c>
      <c r="D50" s="23" t="s">
        <v>69</v>
      </c>
      <c r="E50" s="24">
        <v>500000</v>
      </c>
      <c r="F50" s="25">
        <v>502.46249999999998</v>
      </c>
      <c r="G50" s="26">
        <v>2.606667E-2</v>
      </c>
      <c r="H50" s="16">
        <v>7.4950364800512617</v>
      </c>
    </row>
    <row r="51" spans="1:8" x14ac:dyDescent="0.2">
      <c r="A51" s="14"/>
      <c r="B51" s="14"/>
      <c r="C51" s="15" t="s">
        <v>11</v>
      </c>
      <c r="D51" s="14"/>
      <c r="E51" s="14" t="s">
        <v>12</v>
      </c>
      <c r="F51" s="21">
        <v>6593.8069999999998</v>
      </c>
      <c r="G51" s="18">
        <v>0.34207248000000001</v>
      </c>
      <c r="H51" s="16" t="s">
        <v>12</v>
      </c>
    </row>
    <row r="52" spans="1:8" x14ac:dyDescent="0.2">
      <c r="A52" s="14"/>
      <c r="B52" s="14"/>
      <c r="C52" s="19"/>
      <c r="D52" s="14"/>
      <c r="E52" s="14"/>
      <c r="F52" s="20"/>
      <c r="G52" s="20"/>
      <c r="H52" s="16" t="s">
        <v>12</v>
      </c>
    </row>
    <row r="53" spans="1:8" x14ac:dyDescent="0.2">
      <c r="A53" s="14"/>
      <c r="B53" s="14"/>
      <c r="C53" s="15" t="s">
        <v>76</v>
      </c>
      <c r="D53" s="14"/>
      <c r="E53" s="14"/>
      <c r="F53" s="20"/>
      <c r="G53" s="20"/>
      <c r="H53" s="16" t="s">
        <v>12</v>
      </c>
    </row>
    <row r="54" spans="1:8" x14ac:dyDescent="0.2">
      <c r="A54" s="14"/>
      <c r="B54" s="14"/>
      <c r="C54" s="15" t="s">
        <v>11</v>
      </c>
      <c r="D54" s="14"/>
      <c r="E54" s="14" t="s">
        <v>12</v>
      </c>
      <c r="F54" s="17" t="s">
        <v>13</v>
      </c>
      <c r="G54" s="18">
        <v>0</v>
      </c>
      <c r="H54" s="16" t="s">
        <v>12</v>
      </c>
    </row>
    <row r="55" spans="1:8" x14ac:dyDescent="0.2">
      <c r="A55" s="14"/>
      <c r="B55" s="14"/>
      <c r="C55" s="19"/>
      <c r="D55" s="14"/>
      <c r="E55" s="14"/>
      <c r="F55" s="20"/>
      <c r="G55" s="20"/>
      <c r="H55" s="16" t="s">
        <v>12</v>
      </c>
    </row>
    <row r="56" spans="1:8" x14ac:dyDescent="0.2">
      <c r="A56" s="14"/>
      <c r="B56" s="14"/>
      <c r="C56" s="15" t="s">
        <v>77</v>
      </c>
      <c r="D56" s="14"/>
      <c r="E56" s="14"/>
      <c r="F56" s="21">
        <v>14797.7857</v>
      </c>
      <c r="G56" s="18">
        <v>0.76767719000000001</v>
      </c>
      <c r="H56" s="16" t="s">
        <v>12</v>
      </c>
    </row>
    <row r="57" spans="1:8" x14ac:dyDescent="0.2">
      <c r="A57" s="14"/>
      <c r="B57" s="14"/>
      <c r="C57" s="19"/>
      <c r="D57" s="14"/>
      <c r="E57" s="14"/>
      <c r="F57" s="20"/>
      <c r="G57" s="20"/>
      <c r="H57" s="16" t="s">
        <v>12</v>
      </c>
    </row>
    <row r="58" spans="1:8" x14ac:dyDescent="0.2">
      <c r="A58" s="14"/>
      <c r="B58" s="14"/>
      <c r="C58" s="15" t="s">
        <v>78</v>
      </c>
      <c r="D58" s="14"/>
      <c r="E58" s="14"/>
      <c r="F58" s="20"/>
      <c r="G58" s="20"/>
      <c r="H58" s="16" t="s">
        <v>12</v>
      </c>
    </row>
    <row r="59" spans="1:8" x14ac:dyDescent="0.2">
      <c r="A59" s="14"/>
      <c r="B59" s="14"/>
      <c r="C59" s="15" t="s">
        <v>79</v>
      </c>
      <c r="D59" s="14"/>
      <c r="E59" s="14"/>
      <c r="F59" s="20"/>
      <c r="G59" s="20"/>
      <c r="H59" s="16" t="s">
        <v>12</v>
      </c>
    </row>
    <row r="60" spans="1:8" ht="25.5" x14ac:dyDescent="0.2">
      <c r="A60" s="22">
        <v>1</v>
      </c>
      <c r="B60" s="23" t="s">
        <v>225</v>
      </c>
      <c r="C60" s="23" t="s">
        <v>226</v>
      </c>
      <c r="D60" s="23" t="s">
        <v>134</v>
      </c>
      <c r="E60" s="24">
        <v>100</v>
      </c>
      <c r="F60" s="25">
        <v>483.94450000000001</v>
      </c>
      <c r="G60" s="26">
        <v>2.5106E-2</v>
      </c>
      <c r="H60" s="16">
        <v>7.4749999999999996</v>
      </c>
    </row>
    <row r="61" spans="1:8" x14ac:dyDescent="0.2">
      <c r="A61" s="22">
        <v>2</v>
      </c>
      <c r="B61" s="23" t="s">
        <v>161</v>
      </c>
      <c r="C61" s="23" t="s">
        <v>162</v>
      </c>
      <c r="D61" s="23" t="s">
        <v>163</v>
      </c>
      <c r="E61" s="24">
        <v>100</v>
      </c>
      <c r="F61" s="25">
        <v>482.113</v>
      </c>
      <c r="G61" s="26">
        <v>2.5010979999999999E-2</v>
      </c>
      <c r="H61" s="16">
        <v>7.4</v>
      </c>
    </row>
    <row r="62" spans="1:8" x14ac:dyDescent="0.2">
      <c r="A62" s="22">
        <v>3</v>
      </c>
      <c r="B62" s="23" t="s">
        <v>166</v>
      </c>
      <c r="C62" s="23" t="s">
        <v>167</v>
      </c>
      <c r="D62" s="23" t="s">
        <v>163</v>
      </c>
      <c r="E62" s="24">
        <v>100</v>
      </c>
      <c r="F62" s="25">
        <v>479.4495</v>
      </c>
      <c r="G62" s="26">
        <v>2.4872809999999999E-2</v>
      </c>
      <c r="H62" s="16">
        <v>7.45</v>
      </c>
    </row>
    <row r="63" spans="1:8" x14ac:dyDescent="0.2">
      <c r="A63" s="14"/>
      <c r="B63" s="14"/>
      <c r="C63" s="15" t="s">
        <v>11</v>
      </c>
      <c r="D63" s="14"/>
      <c r="E63" s="14" t="s">
        <v>12</v>
      </c>
      <c r="F63" s="21">
        <v>1445.5070000000001</v>
      </c>
      <c r="G63" s="18">
        <v>7.4989790000000001E-2</v>
      </c>
      <c r="H63" s="16" t="s">
        <v>12</v>
      </c>
    </row>
    <row r="64" spans="1:8" x14ac:dyDescent="0.2">
      <c r="A64" s="14"/>
      <c r="B64" s="14"/>
      <c r="C64" s="19"/>
      <c r="D64" s="14"/>
      <c r="E64" s="14"/>
      <c r="F64" s="20"/>
      <c r="G64" s="20"/>
      <c r="H64" s="16" t="s">
        <v>12</v>
      </c>
    </row>
    <row r="65" spans="1:8" x14ac:dyDescent="0.2">
      <c r="A65" s="14"/>
      <c r="B65" s="14"/>
      <c r="C65" s="15" t="s">
        <v>80</v>
      </c>
      <c r="D65" s="14"/>
      <c r="E65" s="14"/>
      <c r="F65" s="20"/>
      <c r="G65" s="20"/>
      <c r="H65" s="16" t="s">
        <v>12</v>
      </c>
    </row>
    <row r="66" spans="1:8" x14ac:dyDescent="0.2">
      <c r="A66" s="14"/>
      <c r="B66" s="14"/>
      <c r="C66" s="15" t="s">
        <v>11</v>
      </c>
      <c r="D66" s="14"/>
      <c r="E66" s="14" t="s">
        <v>12</v>
      </c>
      <c r="F66" s="17" t="s">
        <v>13</v>
      </c>
      <c r="G66" s="18">
        <v>0</v>
      </c>
      <c r="H66" s="16" t="s">
        <v>12</v>
      </c>
    </row>
    <row r="67" spans="1:8" x14ac:dyDescent="0.2">
      <c r="A67" s="14"/>
      <c r="B67" s="14"/>
      <c r="C67" s="19"/>
      <c r="D67" s="14"/>
      <c r="E67" s="14"/>
      <c r="F67" s="20"/>
      <c r="G67" s="20"/>
      <c r="H67" s="16" t="s">
        <v>12</v>
      </c>
    </row>
    <row r="68" spans="1:8" x14ac:dyDescent="0.2">
      <c r="A68" s="14"/>
      <c r="B68" s="14"/>
      <c r="C68" s="15" t="s">
        <v>81</v>
      </c>
      <c r="D68" s="14"/>
      <c r="E68" s="14"/>
      <c r="F68" s="20"/>
      <c r="G68" s="20"/>
      <c r="H68" s="16" t="s">
        <v>12</v>
      </c>
    </row>
    <row r="69" spans="1:8" x14ac:dyDescent="0.2">
      <c r="A69" s="14"/>
      <c r="B69" s="14"/>
      <c r="C69" s="15" t="s">
        <v>11</v>
      </c>
      <c r="D69" s="14"/>
      <c r="E69" s="14" t="s">
        <v>12</v>
      </c>
      <c r="F69" s="17" t="s">
        <v>13</v>
      </c>
      <c r="G69" s="18">
        <v>0</v>
      </c>
      <c r="H69" s="16" t="s">
        <v>12</v>
      </c>
    </row>
    <row r="70" spans="1:8" x14ac:dyDescent="0.2">
      <c r="A70" s="14"/>
      <c r="B70" s="14"/>
      <c r="C70" s="19"/>
      <c r="D70" s="14"/>
      <c r="E70" s="14"/>
      <c r="F70" s="20"/>
      <c r="G70" s="20"/>
      <c r="H70" s="16" t="s">
        <v>12</v>
      </c>
    </row>
    <row r="71" spans="1:8" x14ac:dyDescent="0.2">
      <c r="A71" s="14"/>
      <c r="B71" s="14"/>
      <c r="C71" s="15" t="s">
        <v>82</v>
      </c>
      <c r="D71" s="14"/>
      <c r="E71" s="14"/>
      <c r="F71" s="20"/>
      <c r="G71" s="20"/>
      <c r="H71" s="16" t="s">
        <v>12</v>
      </c>
    </row>
    <row r="72" spans="1:8" x14ac:dyDescent="0.2">
      <c r="A72" s="22">
        <v>1</v>
      </c>
      <c r="B72" s="23"/>
      <c r="C72" s="23" t="s">
        <v>83</v>
      </c>
      <c r="D72" s="23"/>
      <c r="E72" s="27"/>
      <c r="F72" s="25">
        <v>2663.6622079909998</v>
      </c>
      <c r="G72" s="26">
        <v>0.13818505</v>
      </c>
      <c r="H72" s="16">
        <v>6.39</v>
      </c>
    </row>
    <row r="73" spans="1:8" x14ac:dyDescent="0.2">
      <c r="A73" s="14"/>
      <c r="B73" s="14"/>
      <c r="C73" s="15" t="s">
        <v>11</v>
      </c>
      <c r="D73" s="14"/>
      <c r="E73" s="14" t="s">
        <v>12</v>
      </c>
      <c r="F73" s="21">
        <v>2663.6622079909998</v>
      </c>
      <c r="G73" s="18">
        <v>0.13818505</v>
      </c>
      <c r="H73" s="16" t="s">
        <v>12</v>
      </c>
    </row>
    <row r="74" spans="1:8" x14ac:dyDescent="0.2">
      <c r="A74" s="14"/>
      <c r="B74" s="14"/>
      <c r="C74" s="19"/>
      <c r="D74" s="14"/>
      <c r="E74" s="14"/>
      <c r="F74" s="20"/>
      <c r="G74" s="20"/>
      <c r="H74" s="16" t="s">
        <v>12</v>
      </c>
    </row>
    <row r="75" spans="1:8" x14ac:dyDescent="0.2">
      <c r="A75" s="14"/>
      <c r="B75" s="14"/>
      <c r="C75" s="15" t="s">
        <v>84</v>
      </c>
      <c r="D75" s="14"/>
      <c r="E75" s="14"/>
      <c r="F75" s="21">
        <v>4109.1692079909999</v>
      </c>
      <c r="G75" s="18">
        <v>0.21317484</v>
      </c>
      <c r="H75" s="16" t="s">
        <v>12</v>
      </c>
    </row>
    <row r="76" spans="1:8" x14ac:dyDescent="0.2">
      <c r="A76" s="14"/>
      <c r="B76" s="14"/>
      <c r="C76" s="20"/>
      <c r="D76" s="14"/>
      <c r="E76" s="14"/>
      <c r="F76" s="14"/>
      <c r="G76" s="14"/>
      <c r="H76" s="16" t="s">
        <v>12</v>
      </c>
    </row>
    <row r="77" spans="1:8" x14ac:dyDescent="0.2">
      <c r="A77" s="14"/>
      <c r="B77" s="14"/>
      <c r="C77" s="15" t="s">
        <v>85</v>
      </c>
      <c r="D77" s="14"/>
      <c r="E77" s="14"/>
      <c r="F77" s="14"/>
      <c r="G77" s="14"/>
      <c r="H77" s="16" t="s">
        <v>12</v>
      </c>
    </row>
    <row r="78" spans="1:8" x14ac:dyDescent="0.2">
      <c r="A78" s="14"/>
      <c r="B78" s="14"/>
      <c r="C78" s="15" t="s">
        <v>86</v>
      </c>
      <c r="D78" s="14"/>
      <c r="E78" s="14"/>
      <c r="F78" s="14"/>
      <c r="G78" s="14"/>
      <c r="H78" s="16" t="s">
        <v>12</v>
      </c>
    </row>
    <row r="79" spans="1:8" x14ac:dyDescent="0.2">
      <c r="A79" s="14"/>
      <c r="B79" s="14"/>
      <c r="C79" s="15" t="s">
        <v>11</v>
      </c>
      <c r="D79" s="14"/>
      <c r="E79" s="14" t="s">
        <v>12</v>
      </c>
      <c r="F79" s="17" t="s">
        <v>13</v>
      </c>
      <c r="G79" s="18">
        <v>0</v>
      </c>
      <c r="H79" s="16" t="s">
        <v>12</v>
      </c>
    </row>
    <row r="80" spans="1:8" x14ac:dyDescent="0.2">
      <c r="A80" s="14"/>
      <c r="B80" s="14"/>
      <c r="C80" s="19"/>
      <c r="D80" s="14"/>
      <c r="E80" s="14"/>
      <c r="F80" s="20"/>
      <c r="G80" s="20"/>
      <c r="H80" s="16" t="s">
        <v>12</v>
      </c>
    </row>
    <row r="81" spans="1:18" x14ac:dyDescent="0.2">
      <c r="A81" s="14"/>
      <c r="B81" s="14"/>
      <c r="C81" s="15" t="s">
        <v>487</v>
      </c>
      <c r="D81" s="14"/>
      <c r="E81" s="14"/>
      <c r="F81" s="20"/>
      <c r="G81" s="20"/>
      <c r="H81" s="25"/>
      <c r="K81" s="28"/>
      <c r="L81" s="28"/>
      <c r="M81" s="28"/>
      <c r="N81" s="28"/>
      <c r="O81" s="28"/>
      <c r="P81" s="29"/>
      <c r="Q81" s="29"/>
      <c r="R81" s="29"/>
    </row>
    <row r="82" spans="1:18" ht="25.5" x14ac:dyDescent="0.2">
      <c r="A82" s="22">
        <v>1</v>
      </c>
      <c r="B82" s="23" t="s">
        <v>87</v>
      </c>
      <c r="C82" s="23" t="s">
        <v>88</v>
      </c>
      <c r="D82" s="23"/>
      <c r="E82" s="30">
        <v>511.47399999999999</v>
      </c>
      <c r="F82" s="25">
        <v>52.839122760000002</v>
      </c>
      <c r="G82" s="26">
        <v>2.7411800000000002E-3</v>
      </c>
      <c r="H82" s="16"/>
    </row>
    <row r="83" spans="1:18" x14ac:dyDescent="0.2">
      <c r="A83" s="14"/>
      <c r="B83" s="14"/>
      <c r="C83" s="15" t="s">
        <v>11</v>
      </c>
      <c r="D83" s="14"/>
      <c r="E83" s="14" t="s">
        <v>12</v>
      </c>
      <c r="F83" s="21">
        <v>52.839122760000002</v>
      </c>
      <c r="G83" s="18">
        <v>2.7411800000000002E-3</v>
      </c>
      <c r="H83" s="16" t="s">
        <v>12</v>
      </c>
    </row>
    <row r="84" spans="1:18" x14ac:dyDescent="0.2">
      <c r="A84" s="14"/>
      <c r="B84" s="14"/>
      <c r="C84" s="19"/>
      <c r="D84" s="14"/>
      <c r="E84" s="14"/>
      <c r="F84" s="20"/>
      <c r="G84" s="20"/>
      <c r="H84" s="16" t="s">
        <v>12</v>
      </c>
      <c r="J84" s="98"/>
    </row>
    <row r="85" spans="1:18" x14ac:dyDescent="0.2">
      <c r="A85" s="14"/>
      <c r="B85" s="14"/>
      <c r="C85" s="15" t="s">
        <v>89</v>
      </c>
      <c r="D85" s="14"/>
      <c r="E85" s="14"/>
      <c r="F85" s="14"/>
      <c r="G85" s="14"/>
      <c r="H85" s="16" t="s">
        <v>12</v>
      </c>
      <c r="J85" s="98"/>
    </row>
    <row r="86" spans="1:18" x14ac:dyDescent="0.2">
      <c r="A86" s="14"/>
      <c r="B86" s="14"/>
      <c r="C86" s="15" t="s">
        <v>90</v>
      </c>
      <c r="D86" s="14"/>
      <c r="E86" s="14"/>
      <c r="F86" s="14"/>
      <c r="G86" s="14"/>
      <c r="H86" s="16" t="s">
        <v>12</v>
      </c>
      <c r="J86" s="98"/>
    </row>
    <row r="87" spans="1:18" x14ac:dyDescent="0.2">
      <c r="A87" s="14"/>
      <c r="B87" s="14"/>
      <c r="C87" s="15" t="s">
        <v>11</v>
      </c>
      <c r="D87" s="14"/>
      <c r="E87" s="14" t="s">
        <v>12</v>
      </c>
      <c r="F87" s="17" t="s">
        <v>13</v>
      </c>
      <c r="G87" s="18">
        <v>0</v>
      </c>
      <c r="H87" s="16" t="s">
        <v>12</v>
      </c>
      <c r="J87" s="98"/>
    </row>
    <row r="88" spans="1:18" x14ac:dyDescent="0.2">
      <c r="A88" s="14"/>
      <c r="B88" s="14"/>
      <c r="C88" s="19"/>
      <c r="D88" s="14"/>
      <c r="E88" s="14"/>
      <c r="F88" s="20"/>
      <c r="G88" s="20"/>
      <c r="H88" s="16" t="s">
        <v>12</v>
      </c>
      <c r="J88" s="98"/>
    </row>
    <row r="89" spans="1:18" x14ac:dyDescent="0.2">
      <c r="A89" s="14"/>
      <c r="B89" s="14"/>
      <c r="C89" s="15" t="s">
        <v>91</v>
      </c>
      <c r="D89" s="14"/>
      <c r="E89" s="14"/>
      <c r="F89" s="20"/>
      <c r="G89" s="20"/>
      <c r="H89" s="16" t="s">
        <v>12</v>
      </c>
      <c r="J89" s="98"/>
    </row>
    <row r="90" spans="1:18" x14ac:dyDescent="0.2">
      <c r="A90" s="14"/>
      <c r="B90" s="14"/>
      <c r="C90" s="15" t="s">
        <v>11</v>
      </c>
      <c r="D90" s="14"/>
      <c r="E90" s="14" t="s">
        <v>12</v>
      </c>
      <c r="F90" s="17" t="s">
        <v>13</v>
      </c>
      <c r="G90" s="18">
        <v>0</v>
      </c>
      <c r="H90" s="16" t="s">
        <v>12</v>
      </c>
      <c r="J90" s="98"/>
    </row>
    <row r="91" spans="1:18" x14ac:dyDescent="0.2">
      <c r="A91" s="14"/>
      <c r="B91" s="14"/>
      <c r="C91" s="19"/>
      <c r="D91" s="14"/>
      <c r="E91" s="14"/>
      <c r="F91" s="20"/>
      <c r="G91" s="20"/>
      <c r="H91" s="16" t="s">
        <v>12</v>
      </c>
      <c r="J91" s="98"/>
    </row>
    <row r="92" spans="1:18" x14ac:dyDescent="0.2">
      <c r="A92" s="27"/>
      <c r="B92" s="23"/>
      <c r="C92" s="23" t="s">
        <v>92</v>
      </c>
      <c r="D92" s="23"/>
      <c r="E92" s="27"/>
      <c r="F92" s="25">
        <f>316.25823866+0.0000486590003967285</f>
        <v>316.25828731900043</v>
      </c>
      <c r="G92" s="26">
        <v>1.6406799999999999E-2</v>
      </c>
      <c r="H92" s="16" t="s">
        <v>12</v>
      </c>
      <c r="J92" s="98"/>
    </row>
    <row r="93" spans="1:18" x14ac:dyDescent="0.2">
      <c r="A93" s="19"/>
      <c r="B93" s="19"/>
      <c r="C93" s="15" t="s">
        <v>93</v>
      </c>
      <c r="D93" s="20"/>
      <c r="E93" s="20"/>
      <c r="F93" s="21">
        <f>19276.052269411+0.0000486590003967285</f>
        <v>19276.05231807</v>
      </c>
      <c r="G93" s="31">
        <v>1.0000000099999999</v>
      </c>
      <c r="H93" s="16" t="s">
        <v>12</v>
      </c>
      <c r="J93" s="98"/>
    </row>
    <row r="94" spans="1:18" x14ac:dyDescent="0.2">
      <c r="A94" s="32"/>
      <c r="B94" s="32"/>
      <c r="C94" s="32"/>
      <c r="D94" s="33"/>
      <c r="E94" s="33"/>
      <c r="F94" s="33"/>
      <c r="G94" s="33"/>
      <c r="J94" s="98"/>
    </row>
    <row r="95" spans="1:18" x14ac:dyDescent="0.2">
      <c r="A95" s="34"/>
      <c r="B95" s="113" t="s">
        <v>492</v>
      </c>
      <c r="C95" s="113"/>
      <c r="D95" s="113"/>
      <c r="E95" s="113"/>
      <c r="F95" s="113"/>
      <c r="G95" s="113"/>
      <c r="H95" s="113"/>
      <c r="J95" s="98"/>
    </row>
    <row r="96" spans="1:18" x14ac:dyDescent="0.2">
      <c r="A96" s="34"/>
      <c r="B96" s="113" t="s">
        <v>493</v>
      </c>
      <c r="C96" s="113"/>
      <c r="D96" s="113"/>
      <c r="E96" s="113"/>
      <c r="F96" s="113"/>
      <c r="G96" s="113"/>
      <c r="H96" s="113"/>
      <c r="J96" s="98"/>
    </row>
    <row r="97" spans="1:10" x14ac:dyDescent="0.2">
      <c r="A97" s="34"/>
      <c r="B97" s="113" t="s">
        <v>494</v>
      </c>
      <c r="C97" s="113"/>
      <c r="D97" s="113"/>
      <c r="E97" s="113"/>
      <c r="F97" s="113"/>
      <c r="G97" s="113"/>
      <c r="H97" s="113"/>
      <c r="J97" s="98"/>
    </row>
    <row r="98" spans="1:10" s="75" customFormat="1" ht="79.5" customHeight="1" x14ac:dyDescent="0.2">
      <c r="A98" s="74"/>
      <c r="B98" s="115" t="s">
        <v>518</v>
      </c>
      <c r="C98" s="115"/>
      <c r="D98" s="115"/>
      <c r="E98" s="115"/>
      <c r="F98" s="115"/>
      <c r="G98" s="115"/>
      <c r="H98" s="115"/>
      <c r="I98"/>
      <c r="J98" s="94"/>
    </row>
    <row r="99" spans="1:10" x14ac:dyDescent="0.2">
      <c r="A99" s="34"/>
      <c r="B99" s="34"/>
      <c r="C99" s="34"/>
      <c r="D99" s="36"/>
      <c r="E99" s="36"/>
      <c r="F99" s="36"/>
      <c r="G99" s="36"/>
    </row>
    <row r="100" spans="1:10" x14ac:dyDescent="0.2">
      <c r="A100" s="34"/>
      <c r="B100" s="110" t="s">
        <v>94</v>
      </c>
      <c r="C100" s="111"/>
      <c r="D100" s="112"/>
      <c r="E100" s="37"/>
      <c r="F100" s="36"/>
      <c r="G100" s="36"/>
    </row>
    <row r="101" spans="1:10" x14ac:dyDescent="0.2">
      <c r="A101" s="34"/>
      <c r="B101" s="107" t="s">
        <v>95</v>
      </c>
      <c r="C101" s="108"/>
      <c r="D101" s="15" t="s">
        <v>96</v>
      </c>
      <c r="E101" s="37"/>
      <c r="F101" s="36"/>
      <c r="G101" s="36"/>
      <c r="J101" s="98"/>
    </row>
    <row r="102" spans="1:10" x14ac:dyDescent="0.2">
      <c r="A102" s="34"/>
      <c r="B102" s="107" t="s">
        <v>97</v>
      </c>
      <c r="C102" s="108"/>
      <c r="D102" s="15" t="s">
        <v>96</v>
      </c>
      <c r="E102" s="37"/>
      <c r="F102" s="36"/>
      <c r="G102" s="36"/>
      <c r="J102" s="98"/>
    </row>
    <row r="103" spans="1:10" x14ac:dyDescent="0.2">
      <c r="A103" s="34"/>
      <c r="B103" s="107" t="s">
        <v>98</v>
      </c>
      <c r="C103" s="108"/>
      <c r="D103" s="20" t="s">
        <v>12</v>
      </c>
      <c r="E103" s="37"/>
      <c r="F103" s="36"/>
      <c r="G103" s="36"/>
      <c r="J103" s="98"/>
    </row>
    <row r="104" spans="1:10" x14ac:dyDescent="0.2">
      <c r="A104" s="38"/>
      <c r="B104" s="39" t="s">
        <v>12</v>
      </c>
      <c r="C104" s="39" t="s">
        <v>495</v>
      </c>
      <c r="D104" s="39" t="s">
        <v>99</v>
      </c>
      <c r="E104" s="38"/>
      <c r="F104" s="38"/>
      <c r="G104" s="38"/>
      <c r="H104" s="40"/>
      <c r="J104" s="98"/>
    </row>
    <row r="105" spans="1:10" x14ac:dyDescent="0.2">
      <c r="A105" s="38"/>
      <c r="B105" s="41" t="s">
        <v>100</v>
      </c>
      <c r="C105" s="42">
        <v>45473</v>
      </c>
      <c r="D105" s="42">
        <v>45504</v>
      </c>
      <c r="E105" s="38"/>
      <c r="F105" s="38"/>
      <c r="G105" s="38"/>
      <c r="J105" s="98"/>
    </row>
    <row r="106" spans="1:10" ht="25.5" x14ac:dyDescent="0.2">
      <c r="A106" s="43"/>
      <c r="B106" s="44" t="s">
        <v>101</v>
      </c>
      <c r="C106" s="45">
        <v>43.830300000000001</v>
      </c>
      <c r="D106" s="45">
        <v>44.188299999999998</v>
      </c>
      <c r="E106" s="43"/>
      <c r="F106" s="46"/>
      <c r="G106" s="47"/>
      <c r="J106" s="98"/>
    </row>
    <row r="107" spans="1:10" ht="25.5" x14ac:dyDescent="0.2">
      <c r="A107" s="43"/>
      <c r="B107" s="44" t="s">
        <v>556</v>
      </c>
      <c r="C107" s="45">
        <v>12.926299999999999</v>
      </c>
      <c r="D107" s="45">
        <v>12.934100000000001</v>
      </c>
      <c r="E107" s="43"/>
      <c r="F107" s="46"/>
      <c r="G107" s="47"/>
      <c r="J107" s="98"/>
    </row>
    <row r="108" spans="1:10" ht="25.5" x14ac:dyDescent="0.2">
      <c r="A108" s="43"/>
      <c r="B108" s="44" t="s">
        <v>557</v>
      </c>
      <c r="C108" s="45">
        <v>14.2418</v>
      </c>
      <c r="D108" s="45">
        <v>14.3581</v>
      </c>
      <c r="E108" s="43"/>
      <c r="F108" s="46"/>
      <c r="G108" s="47"/>
      <c r="J108" s="98"/>
    </row>
    <row r="109" spans="1:10" ht="25.5" x14ac:dyDescent="0.2">
      <c r="A109" s="43"/>
      <c r="B109" s="44" t="s">
        <v>558</v>
      </c>
      <c r="C109" s="45">
        <v>14.149800000000001</v>
      </c>
      <c r="D109" s="45">
        <v>14.2653</v>
      </c>
      <c r="E109" s="43"/>
      <c r="F109" s="46"/>
      <c r="G109" s="47"/>
    </row>
    <row r="110" spans="1:10" ht="25.5" x14ac:dyDescent="0.2">
      <c r="A110" s="43"/>
      <c r="B110" s="44" t="s">
        <v>559</v>
      </c>
      <c r="C110" s="45">
        <v>14.295500000000001</v>
      </c>
      <c r="D110" s="45">
        <v>14.412699999999999</v>
      </c>
      <c r="E110" s="43"/>
      <c r="F110" s="46"/>
      <c r="G110" s="47"/>
    </row>
    <row r="111" spans="1:10" ht="25.5" x14ac:dyDescent="0.2">
      <c r="A111" s="43"/>
      <c r="B111" s="44" t="s">
        <v>102</v>
      </c>
      <c r="C111" s="45">
        <v>40.744900000000001</v>
      </c>
      <c r="D111" s="45">
        <v>41.058300000000003</v>
      </c>
      <c r="E111" s="43"/>
      <c r="F111" s="46"/>
      <c r="G111" s="47"/>
    </row>
    <row r="112" spans="1:10" ht="25.5" x14ac:dyDescent="0.2">
      <c r="A112" s="43"/>
      <c r="B112" s="44" t="s">
        <v>136</v>
      </c>
      <c r="C112" s="45">
        <v>14.7181</v>
      </c>
      <c r="D112" s="45">
        <v>14.831300000000001</v>
      </c>
      <c r="E112" s="43"/>
      <c r="F112" s="46"/>
      <c r="G112" s="47"/>
    </row>
    <row r="113" spans="1:19" ht="25.5" x14ac:dyDescent="0.2">
      <c r="A113" s="43"/>
      <c r="B113" s="44" t="s">
        <v>560</v>
      </c>
      <c r="C113" s="45">
        <v>12.888299999999999</v>
      </c>
      <c r="D113" s="45">
        <v>12.8964</v>
      </c>
      <c r="E113" s="43"/>
      <c r="F113" s="46"/>
      <c r="G113" s="47"/>
    </row>
    <row r="114" spans="1:19" ht="25.5" x14ac:dyDescent="0.2">
      <c r="A114" s="43"/>
      <c r="B114" s="44" t="s">
        <v>561</v>
      </c>
      <c r="C114" s="45">
        <v>13.995200000000001</v>
      </c>
      <c r="D114" s="45">
        <v>14.1028</v>
      </c>
      <c r="E114" s="43"/>
      <c r="F114" s="46"/>
      <c r="G114" s="47"/>
    </row>
    <row r="115" spans="1:19" ht="25.5" x14ac:dyDescent="0.2">
      <c r="A115" s="43"/>
      <c r="B115" s="44" t="s">
        <v>562</v>
      </c>
      <c r="C115" s="45">
        <v>13.9034</v>
      </c>
      <c r="D115" s="45">
        <v>14.010300000000001</v>
      </c>
      <c r="E115" s="43"/>
      <c r="F115" s="46"/>
      <c r="G115" s="47"/>
    </row>
    <row r="116" spans="1:19" ht="25.5" x14ac:dyDescent="0.2">
      <c r="A116" s="43"/>
      <c r="B116" s="44" t="s">
        <v>563</v>
      </c>
      <c r="C116" s="45">
        <v>14.0487</v>
      </c>
      <c r="D116" s="45">
        <v>14.156700000000001</v>
      </c>
      <c r="E116" s="43"/>
      <c r="F116" s="46"/>
      <c r="G116" s="47"/>
    </row>
    <row r="117" spans="1:19" x14ac:dyDescent="0.2">
      <c r="A117" s="38"/>
      <c r="B117" s="38"/>
      <c r="C117" s="38"/>
      <c r="D117" s="38"/>
      <c r="E117" s="38"/>
      <c r="F117" s="38"/>
      <c r="G117" s="38"/>
    </row>
    <row r="118" spans="1:19" x14ac:dyDescent="0.2">
      <c r="A118" s="38"/>
      <c r="B118" s="107" t="s">
        <v>564</v>
      </c>
      <c r="C118" s="108"/>
      <c r="D118" s="15" t="s">
        <v>12</v>
      </c>
      <c r="E118" s="38"/>
      <c r="F118" s="38"/>
      <c r="G118" s="38"/>
    </row>
    <row r="119" spans="1:19" x14ac:dyDescent="0.2">
      <c r="A119" s="38"/>
      <c r="B119" s="48" t="s">
        <v>100</v>
      </c>
      <c r="C119" s="49" t="s">
        <v>103</v>
      </c>
      <c r="D119" s="49" t="s">
        <v>104</v>
      </c>
      <c r="E119" s="38"/>
      <c r="F119" s="38"/>
      <c r="G119" s="38"/>
    </row>
    <row r="120" spans="1:19" ht="29.1" customHeight="1" x14ac:dyDescent="0.2">
      <c r="A120" s="43"/>
      <c r="B120" s="44" t="s">
        <v>556</v>
      </c>
      <c r="C120" s="50">
        <v>9.74E-2</v>
      </c>
      <c r="D120" s="51" t="s">
        <v>591</v>
      </c>
      <c r="E120" s="43"/>
      <c r="F120" s="46"/>
      <c r="G120" s="47"/>
    </row>
    <row r="121" spans="1:19" ht="29.1" customHeight="1" x14ac:dyDescent="0.2">
      <c r="A121" s="43"/>
      <c r="B121" s="44" t="s">
        <v>560</v>
      </c>
      <c r="C121" s="50">
        <v>9.0700000000000003E-2</v>
      </c>
      <c r="D121" s="50">
        <v>9.0700000000000003E-2</v>
      </c>
      <c r="E121" s="43"/>
      <c r="F121" s="46"/>
      <c r="G121" s="47"/>
    </row>
    <row r="122" spans="1:19" x14ac:dyDescent="0.2">
      <c r="A122" s="38"/>
      <c r="B122" s="60"/>
      <c r="C122" s="60"/>
      <c r="D122" s="61"/>
      <c r="E122" s="38"/>
      <c r="F122" s="35"/>
      <c r="G122" s="62"/>
    </row>
    <row r="123" spans="1:19" s="54" customFormat="1" x14ac:dyDescent="0.2">
      <c r="A123" s="62"/>
      <c r="B123" s="107" t="s">
        <v>505</v>
      </c>
      <c r="C123" s="108"/>
      <c r="D123" s="15" t="s">
        <v>96</v>
      </c>
      <c r="E123" s="62"/>
      <c r="F123" s="62"/>
      <c r="G123" s="62"/>
      <c r="I123"/>
      <c r="J123" s="94"/>
      <c r="K123" s="28"/>
      <c r="L123" s="28"/>
      <c r="M123" s="28"/>
      <c r="N123" s="28"/>
      <c r="O123" s="63"/>
      <c r="P123"/>
      <c r="Q123"/>
    </row>
    <row r="124" spans="1:19" x14ac:dyDescent="0.2">
      <c r="A124" s="38"/>
      <c r="B124" s="107" t="s">
        <v>506</v>
      </c>
      <c r="C124" s="108"/>
      <c r="D124" s="15" t="s">
        <v>96</v>
      </c>
      <c r="E124" s="52"/>
      <c r="F124" s="38"/>
      <c r="G124" s="38"/>
    </row>
    <row r="125" spans="1:19" x14ac:dyDescent="0.2">
      <c r="A125" s="38"/>
      <c r="B125" s="107" t="s">
        <v>507</v>
      </c>
      <c r="C125" s="108"/>
      <c r="D125" s="15" t="s">
        <v>96</v>
      </c>
      <c r="E125" s="52"/>
      <c r="F125" s="38"/>
      <c r="G125" s="38"/>
    </row>
    <row r="126" spans="1:19" x14ac:dyDescent="0.2">
      <c r="A126" s="38"/>
      <c r="B126" s="107" t="s">
        <v>508</v>
      </c>
      <c r="C126" s="108"/>
      <c r="D126" s="15" t="s">
        <v>96</v>
      </c>
      <c r="E126" s="52"/>
      <c r="F126" s="38"/>
      <c r="G126" s="38"/>
    </row>
    <row r="127" spans="1:19" x14ac:dyDescent="0.2">
      <c r="A127" s="53"/>
      <c r="B127" s="53"/>
      <c r="C127" s="53"/>
      <c r="D127" s="53"/>
      <c r="E127" s="53"/>
      <c r="F127" s="53"/>
      <c r="G127" s="53"/>
    </row>
    <row r="128" spans="1:19" s="54" customFormat="1" x14ac:dyDescent="0.2">
      <c r="B128" s="103" t="s">
        <v>497</v>
      </c>
      <c r="C128" s="104"/>
      <c r="D128" s="105"/>
      <c r="I128"/>
      <c r="J128" s="94"/>
      <c r="K128" s="28"/>
      <c r="L128" s="28"/>
      <c r="M128" s="28"/>
      <c r="N128" s="28"/>
      <c r="O128" s="63"/>
      <c r="R128"/>
      <c r="S128"/>
    </row>
    <row r="129" spans="2:19" s="54" customFormat="1" ht="51" x14ac:dyDescent="0.2">
      <c r="B129" s="106" t="s">
        <v>498</v>
      </c>
      <c r="C129" s="106"/>
      <c r="D129" s="55" t="s">
        <v>364</v>
      </c>
      <c r="I129"/>
      <c r="J129" s="94"/>
      <c r="K129" s="28"/>
      <c r="L129" s="28"/>
      <c r="M129" s="28"/>
      <c r="N129" s="28"/>
      <c r="O129" s="63"/>
      <c r="R129"/>
      <c r="S129"/>
    </row>
    <row r="130" spans="2:19" s="54" customFormat="1" x14ac:dyDescent="0.2">
      <c r="B130" s="99" t="s">
        <v>499</v>
      </c>
      <c r="C130" s="99"/>
      <c r="D130" s="56"/>
      <c r="I130"/>
      <c r="J130" s="94"/>
      <c r="K130" s="28"/>
      <c r="L130" s="28"/>
      <c r="M130" s="28"/>
      <c r="N130" s="28"/>
      <c r="O130" s="63"/>
      <c r="R130"/>
      <c r="S130"/>
    </row>
    <row r="131" spans="2:19" s="54" customFormat="1" x14ac:dyDescent="0.2">
      <c r="B131" s="99"/>
      <c r="C131" s="99"/>
      <c r="D131" s="57"/>
      <c r="I131"/>
      <c r="J131" s="94"/>
      <c r="K131" s="28"/>
      <c r="L131" s="28"/>
      <c r="M131" s="28"/>
      <c r="N131" s="28"/>
      <c r="O131" s="63"/>
      <c r="R131"/>
      <c r="S131"/>
    </row>
    <row r="132" spans="2:19" s="54" customFormat="1" x14ac:dyDescent="0.2">
      <c r="B132" s="99" t="s">
        <v>500</v>
      </c>
      <c r="C132" s="99"/>
      <c r="D132" s="58">
        <v>7.3053963332446337</v>
      </c>
      <c r="I132"/>
      <c r="J132" s="94"/>
      <c r="K132" s="28"/>
      <c r="L132" s="28"/>
      <c r="M132" s="28"/>
      <c r="N132" s="28"/>
      <c r="O132" s="63"/>
    </row>
    <row r="133" spans="2:19" s="54" customFormat="1" x14ac:dyDescent="0.2">
      <c r="B133" s="99"/>
      <c r="C133" s="99"/>
      <c r="D133" s="57"/>
      <c r="I133"/>
      <c r="J133" s="94"/>
      <c r="K133" s="28"/>
      <c r="L133" s="28"/>
      <c r="M133" s="28"/>
      <c r="N133" s="28"/>
      <c r="O133" s="63"/>
    </row>
    <row r="134" spans="2:19" s="54" customFormat="1" x14ac:dyDescent="0.2">
      <c r="B134" s="99" t="s">
        <v>501</v>
      </c>
      <c r="C134" s="99"/>
      <c r="D134" s="58">
        <v>2.9501296529528718</v>
      </c>
      <c r="I134"/>
      <c r="J134" s="94"/>
      <c r="K134" s="28"/>
      <c r="L134" s="28"/>
      <c r="M134" s="28"/>
      <c r="N134" s="28"/>
      <c r="O134" s="63"/>
    </row>
    <row r="135" spans="2:19" s="54" customFormat="1" x14ac:dyDescent="0.2">
      <c r="B135" s="99" t="s">
        <v>502</v>
      </c>
      <c r="C135" s="99"/>
      <c r="D135" s="58">
        <v>3.8618661079749383</v>
      </c>
      <c r="I135"/>
      <c r="J135" s="94"/>
      <c r="K135" s="28"/>
      <c r="L135" s="28"/>
      <c r="M135" s="28"/>
      <c r="N135" s="28"/>
      <c r="O135" s="63"/>
    </row>
    <row r="136" spans="2:19" s="54" customFormat="1" x14ac:dyDescent="0.2">
      <c r="B136" s="99"/>
      <c r="C136" s="99"/>
      <c r="D136" s="57"/>
      <c r="I136"/>
      <c r="J136" s="94"/>
      <c r="K136" s="28"/>
      <c r="L136" s="28"/>
      <c r="M136" s="28"/>
      <c r="N136" s="28"/>
      <c r="O136" s="63"/>
    </row>
    <row r="137" spans="2:19" s="54" customFormat="1" x14ac:dyDescent="0.2">
      <c r="B137" s="99" t="s">
        <v>503</v>
      </c>
      <c r="C137" s="99"/>
      <c r="D137" s="59" t="s">
        <v>533</v>
      </c>
      <c r="I137"/>
      <c r="J137" s="94"/>
      <c r="K137" s="28"/>
      <c r="L137" s="28"/>
      <c r="M137" s="28"/>
      <c r="N137" s="28"/>
      <c r="O137" s="63"/>
    </row>
    <row r="138" spans="2:19" s="54" customFormat="1" x14ac:dyDescent="0.2">
      <c r="B138" s="100" t="s">
        <v>504</v>
      </c>
      <c r="C138" s="102"/>
      <c r="D138" s="101"/>
      <c r="I138"/>
      <c r="J138" s="94"/>
      <c r="K138" s="28"/>
      <c r="L138" s="28"/>
      <c r="M138" s="28"/>
      <c r="N138" s="28"/>
      <c r="O138" s="63"/>
    </row>
    <row r="149" spans="9:9" x14ac:dyDescent="0.2">
      <c r="I149" s="28"/>
    </row>
    <row r="156" spans="9:9" x14ac:dyDescent="0.2">
      <c r="I156" s="28"/>
    </row>
    <row r="157" spans="9:9" x14ac:dyDescent="0.2">
      <c r="I157" s="28"/>
    </row>
    <row r="158" spans="9:9" x14ac:dyDescent="0.2">
      <c r="I158" s="28"/>
    </row>
    <row r="159" spans="9:9" x14ac:dyDescent="0.2">
      <c r="I159" s="28"/>
    </row>
  </sheetData>
  <mergeCells count="27">
    <mergeCell ref="A1:H1"/>
    <mergeCell ref="A2:H2"/>
    <mergeCell ref="A3:H3"/>
    <mergeCell ref="B100:D100"/>
    <mergeCell ref="B101:C101"/>
    <mergeCell ref="B95:H95"/>
    <mergeCell ref="B96:H96"/>
    <mergeCell ref="B97:H97"/>
    <mergeCell ref="B123:C123"/>
    <mergeCell ref="B128:D128"/>
    <mergeCell ref="B98:H98"/>
    <mergeCell ref="B125:C125"/>
    <mergeCell ref="B126:C126"/>
    <mergeCell ref="B102:C102"/>
    <mergeCell ref="B103:C103"/>
    <mergeCell ref="B118:C118"/>
    <mergeCell ref="B124:C124"/>
    <mergeCell ref="B129:C129"/>
    <mergeCell ref="B130:C130"/>
    <mergeCell ref="B131:C131"/>
    <mergeCell ref="B132:C132"/>
    <mergeCell ref="B133:C133"/>
    <mergeCell ref="B134:C134"/>
    <mergeCell ref="B135:C135"/>
    <mergeCell ref="B136:C136"/>
    <mergeCell ref="B137:C137"/>
    <mergeCell ref="B138:D138"/>
  </mergeCells>
  <hyperlinks>
    <hyperlink ref="I1" location="Index!B7" display="Index" xr:uid="{D696058D-1D6C-40E5-BBB6-EEFD2C1D61EC}"/>
  </hyperlinks>
  <pageMargins left="5.000000074505806E-2" right="5.000000074505806E-2" top="0.30000001192092896" bottom="0.20000000298023224" header="0" footer="0"/>
  <pageSetup paperSize="9" orientation="landscape" horizontalDpi="0" verticalDpi="0"/>
  <headerFooter alignWithMargins="0"/>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A31C74-5F46-4138-B009-2A93A49FF708}">
  <sheetPr>
    <outlinePr summaryBelow="0" summaryRight="0"/>
  </sheetPr>
  <dimension ref="A1:R172"/>
  <sheetViews>
    <sheetView showGridLines="0" workbookViewId="0">
      <selection sqref="A1:H1"/>
    </sheetView>
  </sheetViews>
  <sheetFormatPr defaultRowHeight="12.75" x14ac:dyDescent="0.2"/>
  <cols>
    <col min="1" max="1" width="5.85546875" bestFit="1" customWidth="1"/>
    <col min="2" max="2" width="13.85546875" customWidth="1"/>
    <col min="3" max="3" width="39.140625" bestFit="1" customWidth="1"/>
    <col min="4" max="4" width="10.7109375" bestFit="1" customWidth="1"/>
    <col min="5" max="5" width="9.42578125" bestFit="1" customWidth="1"/>
    <col min="6" max="6" width="10.140625" bestFit="1" customWidth="1"/>
    <col min="7" max="7" width="8.85546875" customWidth="1"/>
    <col min="8" max="8" width="5.5703125" customWidth="1"/>
    <col min="9" max="9" width="6" bestFit="1" customWidth="1"/>
    <col min="10" max="10" width="50.7109375" style="94" customWidth="1"/>
  </cols>
  <sheetData>
    <row r="1" spans="1:10" ht="15" x14ac:dyDescent="0.2">
      <c r="A1" s="109" t="s">
        <v>0</v>
      </c>
      <c r="B1" s="109"/>
      <c r="C1" s="109"/>
      <c r="D1" s="109"/>
      <c r="E1" s="109"/>
      <c r="F1" s="109"/>
      <c r="G1" s="109"/>
      <c r="H1" s="109"/>
      <c r="I1" s="10" t="s">
        <v>488</v>
      </c>
    </row>
    <row r="2" spans="1:10" ht="15" x14ac:dyDescent="0.2">
      <c r="A2" s="109" t="s">
        <v>376</v>
      </c>
      <c r="B2" s="109"/>
      <c r="C2" s="109"/>
      <c r="D2" s="109"/>
      <c r="E2" s="109"/>
      <c r="F2" s="109"/>
      <c r="G2" s="109"/>
      <c r="H2" s="109"/>
      <c r="J2" s="95" t="s">
        <v>546</v>
      </c>
    </row>
    <row r="3" spans="1:10" ht="15" x14ac:dyDescent="0.2">
      <c r="A3" s="109" t="s">
        <v>592</v>
      </c>
      <c r="B3" s="109"/>
      <c r="C3" s="109"/>
      <c r="D3" s="109"/>
      <c r="E3" s="109"/>
      <c r="F3" s="109"/>
      <c r="G3" s="109"/>
      <c r="H3" s="109"/>
    </row>
    <row r="4" spans="1:10" s="11" customFormat="1" ht="30" x14ac:dyDescent="0.2">
      <c r="A4" s="12" t="s">
        <v>2</v>
      </c>
      <c r="B4" s="12" t="s">
        <v>3</v>
      </c>
      <c r="C4" s="12" t="s">
        <v>4</v>
      </c>
      <c r="D4" s="12" t="s">
        <v>5</v>
      </c>
      <c r="E4" s="12" t="s">
        <v>6</v>
      </c>
      <c r="F4" s="12" t="s">
        <v>7</v>
      </c>
      <c r="G4" s="12" t="s">
        <v>8</v>
      </c>
      <c r="H4" s="13" t="s">
        <v>485</v>
      </c>
      <c r="J4" s="94"/>
    </row>
    <row r="5" spans="1:10" x14ac:dyDescent="0.2">
      <c r="A5" s="14"/>
      <c r="B5" s="14"/>
      <c r="C5" s="15" t="s">
        <v>9</v>
      </c>
      <c r="D5" s="14"/>
      <c r="E5" s="14"/>
      <c r="F5" s="14"/>
      <c r="G5" s="14"/>
      <c r="H5" s="16" t="s">
        <v>12</v>
      </c>
    </row>
    <row r="6" spans="1:10" x14ac:dyDescent="0.2">
      <c r="A6" s="14"/>
      <c r="B6" s="14"/>
      <c r="C6" s="15" t="s">
        <v>10</v>
      </c>
      <c r="D6" s="14"/>
      <c r="E6" s="14"/>
      <c r="F6" s="14"/>
      <c r="G6" s="14"/>
      <c r="H6" s="16" t="s">
        <v>12</v>
      </c>
    </row>
    <row r="7" spans="1:10" x14ac:dyDescent="0.2">
      <c r="A7" s="14"/>
      <c r="B7" s="14"/>
      <c r="C7" s="15" t="s">
        <v>11</v>
      </c>
      <c r="D7" s="14"/>
      <c r="E7" s="14" t="s">
        <v>12</v>
      </c>
      <c r="F7" s="17" t="s">
        <v>13</v>
      </c>
      <c r="G7" s="18">
        <v>0</v>
      </c>
      <c r="H7" s="16" t="s">
        <v>12</v>
      </c>
    </row>
    <row r="8" spans="1:10" x14ac:dyDescent="0.2">
      <c r="A8" s="14"/>
      <c r="B8" s="14"/>
      <c r="C8" s="19"/>
      <c r="D8" s="14"/>
      <c r="E8" s="14"/>
      <c r="F8" s="20"/>
      <c r="G8" s="20"/>
      <c r="H8" s="16" t="s">
        <v>12</v>
      </c>
    </row>
    <row r="9" spans="1:10" x14ac:dyDescent="0.2">
      <c r="A9" s="14"/>
      <c r="B9" s="14"/>
      <c r="C9" s="15" t="s">
        <v>14</v>
      </c>
      <c r="D9" s="14"/>
      <c r="E9" s="14"/>
      <c r="F9" s="14"/>
      <c r="G9" s="14"/>
      <c r="H9" s="16" t="s">
        <v>12</v>
      </c>
    </row>
    <row r="10" spans="1:10" x14ac:dyDescent="0.2">
      <c r="A10" s="14"/>
      <c r="B10" s="14"/>
      <c r="C10" s="15" t="s">
        <v>11</v>
      </c>
      <c r="D10" s="14"/>
      <c r="E10" s="14" t="s">
        <v>12</v>
      </c>
      <c r="F10" s="17" t="s">
        <v>13</v>
      </c>
      <c r="G10" s="18">
        <v>0</v>
      </c>
      <c r="H10" s="16" t="s">
        <v>12</v>
      </c>
    </row>
    <row r="11" spans="1:10" x14ac:dyDescent="0.2">
      <c r="A11" s="14"/>
      <c r="B11" s="14"/>
      <c r="C11" s="19"/>
      <c r="D11" s="14"/>
      <c r="E11" s="14"/>
      <c r="F11" s="20"/>
      <c r="G11" s="20"/>
      <c r="H11" s="16" t="s">
        <v>12</v>
      </c>
    </row>
    <row r="12" spans="1:10" ht="15" x14ac:dyDescent="0.2">
      <c r="A12" s="14"/>
      <c r="B12" s="14"/>
      <c r="C12" s="15" t="s">
        <v>15</v>
      </c>
      <c r="D12" s="14"/>
      <c r="E12" s="14"/>
      <c r="F12" s="14"/>
      <c r="G12" s="14"/>
      <c r="H12" s="16" t="s">
        <v>12</v>
      </c>
      <c r="J12" s="96"/>
    </row>
    <row r="13" spans="1:10" x14ac:dyDescent="0.2">
      <c r="A13" s="14"/>
      <c r="B13" s="14"/>
      <c r="C13" s="15" t="s">
        <v>11</v>
      </c>
      <c r="D13" s="14"/>
      <c r="E13" s="14" t="s">
        <v>12</v>
      </c>
      <c r="F13" s="17" t="s">
        <v>13</v>
      </c>
      <c r="G13" s="18">
        <v>0</v>
      </c>
      <c r="H13" s="16" t="s">
        <v>12</v>
      </c>
      <c r="J13" s="97"/>
    </row>
    <row r="14" spans="1:10" x14ac:dyDescent="0.2">
      <c r="A14" s="14"/>
      <c r="B14" s="14"/>
      <c r="C14" s="19"/>
      <c r="D14" s="14"/>
      <c r="E14" s="14"/>
      <c r="F14" s="20"/>
      <c r="G14" s="20"/>
      <c r="H14" s="16" t="s">
        <v>12</v>
      </c>
      <c r="J14" s="97"/>
    </row>
    <row r="15" spans="1:10" ht="25.5" x14ac:dyDescent="0.2">
      <c r="A15" s="14"/>
      <c r="B15" s="14"/>
      <c r="C15" s="15" t="s">
        <v>16</v>
      </c>
      <c r="D15" s="14"/>
      <c r="E15" s="14"/>
      <c r="F15" s="14"/>
      <c r="G15" s="14"/>
      <c r="H15" s="16" t="s">
        <v>12</v>
      </c>
      <c r="J15" s="94" t="s">
        <v>547</v>
      </c>
    </row>
    <row r="16" spans="1:10" x14ac:dyDescent="0.2">
      <c r="A16" s="14"/>
      <c r="B16" s="14"/>
      <c r="C16" s="15" t="s">
        <v>11</v>
      </c>
      <c r="D16" s="14"/>
      <c r="E16" s="14" t="s">
        <v>12</v>
      </c>
      <c r="F16" s="17" t="s">
        <v>13</v>
      </c>
      <c r="G16" s="18">
        <v>0</v>
      </c>
      <c r="H16" s="16" t="s">
        <v>12</v>
      </c>
    </row>
    <row r="17" spans="1:10" x14ac:dyDescent="0.2">
      <c r="A17" s="14"/>
      <c r="B17" s="14"/>
      <c r="C17" s="19"/>
      <c r="D17" s="14"/>
      <c r="E17" s="14"/>
      <c r="F17" s="20"/>
      <c r="G17" s="20"/>
      <c r="H17" s="16" t="s">
        <v>12</v>
      </c>
    </row>
    <row r="18" spans="1:10" x14ac:dyDescent="0.2">
      <c r="A18" s="14"/>
      <c r="B18" s="14"/>
      <c r="C18" s="15" t="s">
        <v>17</v>
      </c>
      <c r="D18" s="14"/>
      <c r="E18" s="14"/>
      <c r="F18" s="20"/>
      <c r="G18" s="20"/>
      <c r="H18" s="16" t="s">
        <v>12</v>
      </c>
    </row>
    <row r="19" spans="1:10" x14ac:dyDescent="0.2">
      <c r="A19" s="14"/>
      <c r="B19" s="14"/>
      <c r="C19" s="15" t="s">
        <v>11</v>
      </c>
      <c r="D19" s="14"/>
      <c r="E19" s="14" t="s">
        <v>12</v>
      </c>
      <c r="F19" s="17" t="s">
        <v>13</v>
      </c>
      <c r="G19" s="18">
        <v>0</v>
      </c>
      <c r="H19" s="16" t="s">
        <v>12</v>
      </c>
    </row>
    <row r="20" spans="1:10" x14ac:dyDescent="0.2">
      <c r="A20" s="14"/>
      <c r="B20" s="14"/>
      <c r="C20" s="19"/>
      <c r="D20" s="14"/>
      <c r="E20" s="14"/>
      <c r="F20" s="20"/>
      <c r="G20" s="20"/>
      <c r="H20" s="16" t="s">
        <v>12</v>
      </c>
    </row>
    <row r="21" spans="1:10" x14ac:dyDescent="0.2">
      <c r="A21" s="14"/>
      <c r="B21" s="14"/>
      <c r="C21" s="15" t="s">
        <v>18</v>
      </c>
      <c r="D21" s="14"/>
      <c r="E21" s="14"/>
      <c r="F21" s="20"/>
      <c r="G21" s="20"/>
      <c r="H21" s="16" t="s">
        <v>12</v>
      </c>
    </row>
    <row r="22" spans="1:10" ht="15" x14ac:dyDescent="0.2">
      <c r="A22" s="14"/>
      <c r="B22" s="14"/>
      <c r="C22" s="15" t="s">
        <v>11</v>
      </c>
      <c r="D22" s="14"/>
      <c r="E22" s="14" t="s">
        <v>12</v>
      </c>
      <c r="F22" s="17" t="s">
        <v>13</v>
      </c>
      <c r="G22" s="18">
        <v>0</v>
      </c>
      <c r="H22" s="16" t="s">
        <v>12</v>
      </c>
      <c r="J22" s="96"/>
    </row>
    <row r="23" spans="1:10" x14ac:dyDescent="0.2">
      <c r="A23" s="14"/>
      <c r="B23" s="14"/>
      <c r="C23" s="19"/>
      <c r="D23" s="14"/>
      <c r="E23" s="14"/>
      <c r="F23" s="20"/>
      <c r="G23" s="20"/>
      <c r="H23" s="16" t="s">
        <v>12</v>
      </c>
      <c r="J23" s="97"/>
    </row>
    <row r="24" spans="1:10" x14ac:dyDescent="0.2">
      <c r="A24" s="14"/>
      <c r="B24" s="14"/>
      <c r="C24" s="15" t="s">
        <v>19</v>
      </c>
      <c r="D24" s="14"/>
      <c r="E24" s="14"/>
      <c r="F24" s="21">
        <v>0</v>
      </c>
      <c r="G24" s="18">
        <v>0</v>
      </c>
      <c r="H24" s="16" t="s">
        <v>12</v>
      </c>
    </row>
    <row r="25" spans="1:10" x14ac:dyDescent="0.2">
      <c r="A25" s="14"/>
      <c r="B25" s="14"/>
      <c r="C25" s="19"/>
      <c r="D25" s="14"/>
      <c r="E25" s="14"/>
      <c r="F25" s="20"/>
      <c r="G25" s="20"/>
      <c r="H25" s="16" t="s">
        <v>12</v>
      </c>
    </row>
    <row r="26" spans="1:10" x14ac:dyDescent="0.2">
      <c r="A26" s="14"/>
      <c r="B26" s="14"/>
      <c r="C26" s="15" t="s">
        <v>20</v>
      </c>
      <c r="D26" s="14"/>
      <c r="E26" s="14"/>
      <c r="F26" s="20"/>
      <c r="G26" s="20"/>
      <c r="H26" s="16" t="s">
        <v>12</v>
      </c>
    </row>
    <row r="27" spans="1:10" ht="25.5" x14ac:dyDescent="0.2">
      <c r="A27" s="14"/>
      <c r="B27" s="14"/>
      <c r="C27" s="15" t="s">
        <v>10</v>
      </c>
      <c r="D27" s="14"/>
      <c r="E27" s="14"/>
      <c r="F27" s="20"/>
      <c r="G27" s="20"/>
      <c r="H27" s="16" t="s">
        <v>12</v>
      </c>
      <c r="J27" s="94" t="s">
        <v>548</v>
      </c>
    </row>
    <row r="28" spans="1:10" x14ac:dyDescent="0.2">
      <c r="A28" s="22">
        <v>1</v>
      </c>
      <c r="B28" s="23" t="s">
        <v>188</v>
      </c>
      <c r="C28" s="23" t="s">
        <v>189</v>
      </c>
      <c r="D28" s="23" t="s">
        <v>190</v>
      </c>
      <c r="E28" s="24">
        <v>5000</v>
      </c>
      <c r="F28" s="25">
        <v>5013.2049999999999</v>
      </c>
      <c r="G28" s="26">
        <v>2.7424319999999999E-2</v>
      </c>
      <c r="H28" s="16">
        <v>8.6150000000000002</v>
      </c>
      <c r="J28" s="97"/>
    </row>
    <row r="29" spans="1:10" ht="25.5" x14ac:dyDescent="0.2">
      <c r="A29" s="22">
        <v>2</v>
      </c>
      <c r="B29" s="23" t="s">
        <v>195</v>
      </c>
      <c r="C29" s="23" t="s">
        <v>196</v>
      </c>
      <c r="D29" s="23" t="s">
        <v>23</v>
      </c>
      <c r="E29" s="24">
        <v>300</v>
      </c>
      <c r="F29" s="25">
        <v>2969.4810000000002</v>
      </c>
      <c r="G29" s="26">
        <v>1.62443E-2</v>
      </c>
      <c r="H29" s="16">
        <v>7.56</v>
      </c>
    </row>
    <row r="30" spans="1:10" ht="25.5" x14ac:dyDescent="0.2">
      <c r="A30" s="22">
        <v>3</v>
      </c>
      <c r="B30" s="23" t="s">
        <v>377</v>
      </c>
      <c r="C30" s="23" t="s">
        <v>378</v>
      </c>
      <c r="D30" s="23" t="s">
        <v>206</v>
      </c>
      <c r="E30" s="24">
        <v>250000</v>
      </c>
      <c r="F30" s="25">
        <v>2499.8175000000001</v>
      </c>
      <c r="G30" s="26">
        <v>1.3675039999999999E-2</v>
      </c>
      <c r="H30" s="16">
        <v>8.1</v>
      </c>
    </row>
    <row r="31" spans="1:10" x14ac:dyDescent="0.2">
      <c r="A31" s="22">
        <v>4</v>
      </c>
      <c r="B31" s="23" t="s">
        <v>379</v>
      </c>
      <c r="C31" s="23" t="s">
        <v>380</v>
      </c>
      <c r="D31" s="23" t="s">
        <v>32</v>
      </c>
      <c r="E31" s="24">
        <v>250</v>
      </c>
      <c r="F31" s="25">
        <v>2499.1174999999998</v>
      </c>
      <c r="G31" s="26">
        <v>1.367121E-2</v>
      </c>
      <c r="H31" s="16">
        <v>7.19</v>
      </c>
    </row>
    <row r="32" spans="1:10" ht="18" customHeight="1" x14ac:dyDescent="0.2">
      <c r="A32" s="22">
        <v>5</v>
      </c>
      <c r="B32" s="23" t="s">
        <v>381</v>
      </c>
      <c r="C32" s="23" t="s">
        <v>382</v>
      </c>
      <c r="D32" s="23" t="s">
        <v>23</v>
      </c>
      <c r="E32" s="24">
        <v>250</v>
      </c>
      <c r="F32" s="25">
        <v>2481.7150000000001</v>
      </c>
      <c r="G32" s="26">
        <v>1.3576009999999999E-2</v>
      </c>
      <c r="H32" s="16">
        <v>8.16</v>
      </c>
    </row>
    <row r="33" spans="1:8" ht="25.5" x14ac:dyDescent="0.2">
      <c r="A33" s="22">
        <v>6</v>
      </c>
      <c r="B33" s="23" t="s">
        <v>383</v>
      </c>
      <c r="C33" s="23" t="s">
        <v>384</v>
      </c>
      <c r="D33" s="23" t="s">
        <v>23</v>
      </c>
      <c r="E33" s="24">
        <v>250</v>
      </c>
      <c r="F33" s="25">
        <v>2479.1849999999999</v>
      </c>
      <c r="G33" s="26">
        <v>1.356217E-2</v>
      </c>
      <c r="H33" s="16">
        <v>7.5</v>
      </c>
    </row>
    <row r="34" spans="1:8" ht="25.5" x14ac:dyDescent="0.2">
      <c r="A34" s="22">
        <v>7</v>
      </c>
      <c r="B34" s="23" t="s">
        <v>204</v>
      </c>
      <c r="C34" s="23" t="s">
        <v>205</v>
      </c>
      <c r="D34" s="23" t="s">
        <v>206</v>
      </c>
      <c r="E34" s="24">
        <v>200</v>
      </c>
      <c r="F34" s="25">
        <v>2002.018</v>
      </c>
      <c r="G34" s="26">
        <v>1.0951870000000001E-2</v>
      </c>
      <c r="H34" s="16">
        <v>8.3049999999999997</v>
      </c>
    </row>
    <row r="35" spans="1:8" x14ac:dyDescent="0.2">
      <c r="A35" s="22">
        <v>8</v>
      </c>
      <c r="B35" s="23" t="s">
        <v>191</v>
      </c>
      <c r="C35" s="23" t="s">
        <v>192</v>
      </c>
      <c r="D35" s="23" t="s">
        <v>190</v>
      </c>
      <c r="E35" s="24">
        <v>2000</v>
      </c>
      <c r="F35" s="25">
        <v>2001.954</v>
      </c>
      <c r="G35" s="26">
        <v>1.0951519999999999E-2</v>
      </c>
      <c r="H35" s="16">
        <v>9.1</v>
      </c>
    </row>
    <row r="36" spans="1:8" ht="25.5" x14ac:dyDescent="0.2">
      <c r="A36" s="22">
        <v>9</v>
      </c>
      <c r="B36" s="23" t="s">
        <v>61</v>
      </c>
      <c r="C36" s="23" t="s">
        <v>62</v>
      </c>
      <c r="D36" s="23" t="s">
        <v>23</v>
      </c>
      <c r="E36" s="24">
        <v>1500</v>
      </c>
      <c r="F36" s="25">
        <v>1498.1534999999999</v>
      </c>
      <c r="G36" s="26">
        <v>8.1955199999999995E-3</v>
      </c>
      <c r="H36" s="16">
        <v>8.16</v>
      </c>
    </row>
    <row r="37" spans="1:8" x14ac:dyDescent="0.2">
      <c r="A37" s="22">
        <v>10</v>
      </c>
      <c r="B37" s="23" t="s">
        <v>207</v>
      </c>
      <c r="C37" s="23" t="s">
        <v>208</v>
      </c>
      <c r="D37" s="23" t="s">
        <v>190</v>
      </c>
      <c r="E37" s="24">
        <v>1000</v>
      </c>
      <c r="F37" s="25">
        <v>1000.915</v>
      </c>
      <c r="G37" s="26">
        <v>5.4754199999999999E-3</v>
      </c>
      <c r="H37" s="16">
        <v>9.1</v>
      </c>
    </row>
    <row r="38" spans="1:8" x14ac:dyDescent="0.2">
      <c r="A38" s="14"/>
      <c r="B38" s="14"/>
      <c r="C38" s="15" t="s">
        <v>11</v>
      </c>
      <c r="D38" s="14"/>
      <c r="E38" s="14" t="s">
        <v>12</v>
      </c>
      <c r="F38" s="21">
        <v>24445.5615</v>
      </c>
      <c r="G38" s="18">
        <v>0.13372738000000001</v>
      </c>
      <c r="H38" s="16" t="s">
        <v>12</v>
      </c>
    </row>
    <row r="39" spans="1:8" x14ac:dyDescent="0.2">
      <c r="A39" s="14"/>
      <c r="B39" s="14"/>
      <c r="C39" s="19"/>
      <c r="D39" s="14"/>
      <c r="E39" s="14"/>
      <c r="F39" s="20"/>
      <c r="G39" s="20"/>
      <c r="H39" s="16" t="s">
        <v>12</v>
      </c>
    </row>
    <row r="40" spans="1:8" x14ac:dyDescent="0.2">
      <c r="A40" s="14"/>
      <c r="B40" s="14"/>
      <c r="C40" s="15" t="s">
        <v>65</v>
      </c>
      <c r="D40" s="14"/>
      <c r="E40" s="14"/>
      <c r="F40" s="14"/>
      <c r="G40" s="14"/>
      <c r="H40" s="16" t="s">
        <v>12</v>
      </c>
    </row>
    <row r="41" spans="1:8" x14ac:dyDescent="0.2">
      <c r="A41" s="14"/>
      <c r="B41" s="14"/>
      <c r="C41" s="15" t="s">
        <v>11</v>
      </c>
      <c r="D41" s="14"/>
      <c r="E41" s="14" t="s">
        <v>12</v>
      </c>
      <c r="F41" s="17" t="s">
        <v>13</v>
      </c>
      <c r="G41" s="18">
        <v>0</v>
      </c>
      <c r="H41" s="16" t="s">
        <v>12</v>
      </c>
    </row>
    <row r="42" spans="1:8" x14ac:dyDescent="0.2">
      <c r="A42" s="14"/>
      <c r="B42" s="14"/>
      <c r="C42" s="19"/>
      <c r="D42" s="14"/>
      <c r="E42" s="14"/>
      <c r="F42" s="20"/>
      <c r="G42" s="20"/>
      <c r="H42" s="16" t="s">
        <v>12</v>
      </c>
    </row>
    <row r="43" spans="1:8" x14ac:dyDescent="0.2">
      <c r="A43" s="14"/>
      <c r="B43" s="14"/>
      <c r="C43" s="15" t="s">
        <v>66</v>
      </c>
      <c r="D43" s="14"/>
      <c r="E43" s="14"/>
      <c r="F43" s="14"/>
      <c r="G43" s="14"/>
      <c r="H43" s="16" t="s">
        <v>12</v>
      </c>
    </row>
    <row r="44" spans="1:8" x14ac:dyDescent="0.2">
      <c r="A44" s="14"/>
      <c r="B44" s="14"/>
      <c r="C44" s="15" t="s">
        <v>11</v>
      </c>
      <c r="D44" s="14"/>
      <c r="E44" s="14" t="s">
        <v>12</v>
      </c>
      <c r="F44" s="17" t="s">
        <v>13</v>
      </c>
      <c r="G44" s="18">
        <v>0</v>
      </c>
      <c r="H44" s="16" t="s">
        <v>12</v>
      </c>
    </row>
    <row r="45" spans="1:8" x14ac:dyDescent="0.2">
      <c r="A45" s="14"/>
      <c r="B45" s="14"/>
      <c r="C45" s="19"/>
      <c r="D45" s="14"/>
      <c r="E45" s="14"/>
      <c r="F45" s="20"/>
      <c r="G45" s="20"/>
      <c r="H45" s="16" t="s">
        <v>12</v>
      </c>
    </row>
    <row r="46" spans="1:8" x14ac:dyDescent="0.2">
      <c r="A46" s="14"/>
      <c r="B46" s="14"/>
      <c r="C46" s="15" t="s">
        <v>76</v>
      </c>
      <c r="D46" s="14"/>
      <c r="E46" s="14"/>
      <c r="F46" s="20"/>
      <c r="G46" s="20"/>
      <c r="H46" s="16" t="s">
        <v>12</v>
      </c>
    </row>
    <row r="47" spans="1:8" x14ac:dyDescent="0.2">
      <c r="A47" s="14"/>
      <c r="B47" s="14"/>
      <c r="C47" s="15" t="s">
        <v>11</v>
      </c>
      <c r="D47" s="14"/>
      <c r="E47" s="14" t="s">
        <v>12</v>
      </c>
      <c r="F47" s="17" t="s">
        <v>13</v>
      </c>
      <c r="G47" s="18">
        <v>0</v>
      </c>
      <c r="H47" s="16" t="s">
        <v>12</v>
      </c>
    </row>
    <row r="48" spans="1:8" x14ac:dyDescent="0.2">
      <c r="A48" s="14"/>
      <c r="B48" s="14"/>
      <c r="C48" s="19"/>
      <c r="D48" s="14"/>
      <c r="E48" s="14"/>
      <c r="F48" s="20"/>
      <c r="G48" s="20"/>
      <c r="H48" s="16" t="s">
        <v>12</v>
      </c>
    </row>
    <row r="49" spans="1:8" x14ac:dyDescent="0.2">
      <c r="A49" s="14"/>
      <c r="B49" s="14"/>
      <c r="C49" s="15" t="s">
        <v>77</v>
      </c>
      <c r="D49" s="14"/>
      <c r="E49" s="14"/>
      <c r="F49" s="21">
        <v>24445.5615</v>
      </c>
      <c r="G49" s="18">
        <v>0.13372738000000001</v>
      </c>
      <c r="H49" s="16" t="s">
        <v>12</v>
      </c>
    </row>
    <row r="50" spans="1:8" x14ac:dyDescent="0.2">
      <c r="A50" s="14"/>
      <c r="B50" s="14"/>
      <c r="C50" s="19"/>
      <c r="D50" s="14"/>
      <c r="E50" s="14"/>
      <c r="F50" s="20"/>
      <c r="G50" s="20"/>
      <c r="H50" s="16" t="s">
        <v>12</v>
      </c>
    </row>
    <row r="51" spans="1:8" x14ac:dyDescent="0.2">
      <c r="A51" s="14"/>
      <c r="B51" s="14"/>
      <c r="C51" s="15" t="s">
        <v>78</v>
      </c>
      <c r="D51" s="14"/>
      <c r="E51" s="14"/>
      <c r="F51" s="20"/>
      <c r="G51" s="20"/>
      <c r="H51" s="16" t="s">
        <v>12</v>
      </c>
    </row>
    <row r="52" spans="1:8" x14ac:dyDescent="0.2">
      <c r="A52" s="14"/>
      <c r="B52" s="14"/>
      <c r="C52" s="15" t="s">
        <v>79</v>
      </c>
      <c r="D52" s="14"/>
      <c r="E52" s="14"/>
      <c r="F52" s="20"/>
      <c r="G52" s="20"/>
      <c r="H52" s="16" t="s">
        <v>12</v>
      </c>
    </row>
    <row r="53" spans="1:8" x14ac:dyDescent="0.2">
      <c r="A53" s="22">
        <v>1</v>
      </c>
      <c r="B53" s="23" t="s">
        <v>147</v>
      </c>
      <c r="C53" s="23" t="s">
        <v>148</v>
      </c>
      <c r="D53" s="23" t="s">
        <v>134</v>
      </c>
      <c r="E53" s="24">
        <v>1400</v>
      </c>
      <c r="F53" s="25">
        <v>6816.3270000000002</v>
      </c>
      <c r="G53" s="26">
        <v>3.7288139999999997E-2</v>
      </c>
      <c r="H53" s="16">
        <v>7.34</v>
      </c>
    </row>
    <row r="54" spans="1:8" x14ac:dyDescent="0.2">
      <c r="A54" s="22">
        <v>2</v>
      </c>
      <c r="B54" s="23" t="s">
        <v>385</v>
      </c>
      <c r="C54" s="23" t="s">
        <v>386</v>
      </c>
      <c r="D54" s="23" t="s">
        <v>142</v>
      </c>
      <c r="E54" s="24">
        <v>1000</v>
      </c>
      <c r="F54" s="25">
        <v>4886.9350000000004</v>
      </c>
      <c r="G54" s="26">
        <v>2.6733570000000002E-2</v>
      </c>
      <c r="H54" s="16">
        <v>7.28</v>
      </c>
    </row>
    <row r="55" spans="1:8" x14ac:dyDescent="0.2">
      <c r="A55" s="22">
        <v>3</v>
      </c>
      <c r="B55" s="23" t="s">
        <v>387</v>
      </c>
      <c r="C55" s="23" t="s">
        <v>388</v>
      </c>
      <c r="D55" s="23" t="s">
        <v>163</v>
      </c>
      <c r="E55" s="24">
        <v>1000</v>
      </c>
      <c r="F55" s="25">
        <v>4876.3149999999996</v>
      </c>
      <c r="G55" s="26">
        <v>2.667547E-2</v>
      </c>
      <c r="H55" s="16">
        <v>7.2899000000000003</v>
      </c>
    </row>
    <row r="56" spans="1:8" x14ac:dyDescent="0.2">
      <c r="A56" s="22">
        <v>4</v>
      </c>
      <c r="B56" s="23" t="s">
        <v>389</v>
      </c>
      <c r="C56" s="23" t="s">
        <v>390</v>
      </c>
      <c r="D56" s="23" t="s">
        <v>134</v>
      </c>
      <c r="E56" s="24">
        <v>1000</v>
      </c>
      <c r="F56" s="25">
        <v>4820.43</v>
      </c>
      <c r="G56" s="26">
        <v>2.6369759999999999E-2</v>
      </c>
      <c r="H56" s="16">
        <v>7.43</v>
      </c>
    </row>
    <row r="57" spans="1:8" x14ac:dyDescent="0.2">
      <c r="A57" s="22">
        <v>5</v>
      </c>
      <c r="B57" s="23" t="s">
        <v>159</v>
      </c>
      <c r="C57" s="23" t="s">
        <v>160</v>
      </c>
      <c r="D57" s="23" t="s">
        <v>134</v>
      </c>
      <c r="E57" s="24">
        <v>900</v>
      </c>
      <c r="F57" s="25">
        <v>4397.4224999999997</v>
      </c>
      <c r="G57" s="26">
        <v>2.4055730000000001E-2</v>
      </c>
      <c r="H57" s="16">
        <v>7.3400999999999996</v>
      </c>
    </row>
    <row r="58" spans="1:8" x14ac:dyDescent="0.2">
      <c r="A58" s="22">
        <v>6</v>
      </c>
      <c r="B58" s="23" t="s">
        <v>217</v>
      </c>
      <c r="C58" s="23" t="s">
        <v>218</v>
      </c>
      <c r="D58" s="23" t="s">
        <v>134</v>
      </c>
      <c r="E58" s="24">
        <v>900</v>
      </c>
      <c r="F58" s="25">
        <v>4393.9665000000005</v>
      </c>
      <c r="G58" s="26">
        <v>2.403682E-2</v>
      </c>
      <c r="H58" s="16">
        <v>7.3400999999999996</v>
      </c>
    </row>
    <row r="59" spans="1:8" x14ac:dyDescent="0.2">
      <c r="A59" s="22">
        <v>7</v>
      </c>
      <c r="B59" s="23" t="s">
        <v>219</v>
      </c>
      <c r="C59" s="23" t="s">
        <v>220</v>
      </c>
      <c r="D59" s="23" t="s">
        <v>134</v>
      </c>
      <c r="E59" s="24">
        <v>800</v>
      </c>
      <c r="F59" s="25">
        <v>3901.2840000000001</v>
      </c>
      <c r="G59" s="26">
        <v>2.134165E-2</v>
      </c>
      <c r="H59" s="16">
        <v>7.3300999999999998</v>
      </c>
    </row>
    <row r="60" spans="1:8" ht="25.5" x14ac:dyDescent="0.2">
      <c r="A60" s="22">
        <v>8</v>
      </c>
      <c r="B60" s="23" t="s">
        <v>225</v>
      </c>
      <c r="C60" s="23" t="s">
        <v>226</v>
      </c>
      <c r="D60" s="23" t="s">
        <v>134</v>
      </c>
      <c r="E60" s="24">
        <v>800</v>
      </c>
      <c r="F60" s="25">
        <v>3871.556</v>
      </c>
      <c r="G60" s="26">
        <v>2.117902E-2</v>
      </c>
      <c r="H60" s="16">
        <v>7.4749999999999996</v>
      </c>
    </row>
    <row r="61" spans="1:8" ht="25.5" x14ac:dyDescent="0.2">
      <c r="A61" s="22">
        <v>9</v>
      </c>
      <c r="B61" s="23" t="s">
        <v>221</v>
      </c>
      <c r="C61" s="23" t="s">
        <v>222</v>
      </c>
      <c r="D61" s="23" t="s">
        <v>134</v>
      </c>
      <c r="E61" s="24">
        <v>800</v>
      </c>
      <c r="F61" s="25">
        <v>3850.1880000000001</v>
      </c>
      <c r="G61" s="26">
        <v>2.1062129999999998E-2</v>
      </c>
      <c r="H61" s="16">
        <v>7.4749999999999996</v>
      </c>
    </row>
    <row r="62" spans="1:8" x14ac:dyDescent="0.2">
      <c r="A62" s="22">
        <v>10</v>
      </c>
      <c r="B62" s="23" t="s">
        <v>166</v>
      </c>
      <c r="C62" s="23" t="s">
        <v>167</v>
      </c>
      <c r="D62" s="23" t="s">
        <v>163</v>
      </c>
      <c r="E62" s="24">
        <v>800</v>
      </c>
      <c r="F62" s="25">
        <v>3835.596</v>
      </c>
      <c r="G62" s="26">
        <v>2.0982310000000001E-2</v>
      </c>
      <c r="H62" s="16">
        <v>7.45</v>
      </c>
    </row>
    <row r="63" spans="1:8" ht="25.5" x14ac:dyDescent="0.2">
      <c r="A63" s="22">
        <v>11</v>
      </c>
      <c r="B63" s="23" t="s">
        <v>213</v>
      </c>
      <c r="C63" s="23" t="s">
        <v>214</v>
      </c>
      <c r="D63" s="23" t="s">
        <v>134</v>
      </c>
      <c r="E63" s="24">
        <v>700</v>
      </c>
      <c r="F63" s="25">
        <v>3408.895</v>
      </c>
      <c r="G63" s="26">
        <v>1.8648069999999999E-2</v>
      </c>
      <c r="H63" s="16">
        <v>7.39</v>
      </c>
    </row>
    <row r="64" spans="1:8" x14ac:dyDescent="0.2">
      <c r="A64" s="22">
        <v>12</v>
      </c>
      <c r="B64" s="23" t="s">
        <v>215</v>
      </c>
      <c r="C64" s="23" t="s">
        <v>216</v>
      </c>
      <c r="D64" s="23" t="s">
        <v>134</v>
      </c>
      <c r="E64" s="24">
        <v>700</v>
      </c>
      <c r="F64" s="25">
        <v>3387.9755</v>
      </c>
      <c r="G64" s="26">
        <v>1.8533640000000001E-2</v>
      </c>
      <c r="H64" s="16">
        <v>7.45</v>
      </c>
    </row>
    <row r="65" spans="1:8" x14ac:dyDescent="0.2">
      <c r="A65" s="22">
        <v>13</v>
      </c>
      <c r="B65" s="23" t="s">
        <v>155</v>
      </c>
      <c r="C65" s="23" t="s">
        <v>156</v>
      </c>
      <c r="D65" s="23" t="s">
        <v>134</v>
      </c>
      <c r="E65" s="24">
        <v>660</v>
      </c>
      <c r="F65" s="25">
        <v>3167.3235</v>
      </c>
      <c r="G65" s="26">
        <v>1.7326580000000001E-2</v>
      </c>
      <c r="H65" s="16">
        <v>7.4950000000000001</v>
      </c>
    </row>
    <row r="66" spans="1:8" x14ac:dyDescent="0.2">
      <c r="A66" s="22">
        <v>14</v>
      </c>
      <c r="B66" s="23" t="s">
        <v>157</v>
      </c>
      <c r="C66" s="23" t="s">
        <v>158</v>
      </c>
      <c r="D66" s="23" t="s">
        <v>134</v>
      </c>
      <c r="E66" s="24">
        <v>660</v>
      </c>
      <c r="F66" s="25">
        <v>3165.1059</v>
      </c>
      <c r="G66" s="26">
        <v>1.7314449999999999E-2</v>
      </c>
      <c r="H66" s="16">
        <v>7.5149999999999997</v>
      </c>
    </row>
    <row r="67" spans="1:8" x14ac:dyDescent="0.2">
      <c r="A67" s="22">
        <v>15</v>
      </c>
      <c r="B67" s="23" t="s">
        <v>161</v>
      </c>
      <c r="C67" s="23" t="s">
        <v>162</v>
      </c>
      <c r="D67" s="23" t="s">
        <v>163</v>
      </c>
      <c r="E67" s="24">
        <v>600</v>
      </c>
      <c r="F67" s="25">
        <v>2892.6779999999999</v>
      </c>
      <c r="G67" s="26">
        <v>1.5824149999999999E-2</v>
      </c>
      <c r="H67" s="16">
        <v>7.4</v>
      </c>
    </row>
    <row r="68" spans="1:8" x14ac:dyDescent="0.2">
      <c r="A68" s="22">
        <v>16</v>
      </c>
      <c r="B68" s="23" t="s">
        <v>151</v>
      </c>
      <c r="C68" s="23" t="s">
        <v>152</v>
      </c>
      <c r="D68" s="23" t="s">
        <v>134</v>
      </c>
      <c r="E68" s="24">
        <v>600</v>
      </c>
      <c r="F68" s="25">
        <v>2880.489</v>
      </c>
      <c r="G68" s="26">
        <v>1.5757469999999999E-2</v>
      </c>
      <c r="H68" s="16">
        <v>7.46</v>
      </c>
    </row>
    <row r="69" spans="1:8" x14ac:dyDescent="0.2">
      <c r="A69" s="22">
        <v>17</v>
      </c>
      <c r="B69" s="23" t="s">
        <v>391</v>
      </c>
      <c r="C69" s="23" t="s">
        <v>392</v>
      </c>
      <c r="D69" s="23" t="s">
        <v>134</v>
      </c>
      <c r="E69" s="24">
        <v>500</v>
      </c>
      <c r="F69" s="25">
        <v>2479.4949999999999</v>
      </c>
      <c r="G69" s="26">
        <v>1.356387E-2</v>
      </c>
      <c r="H69" s="16">
        <v>7.0195999999999996</v>
      </c>
    </row>
    <row r="70" spans="1:8" x14ac:dyDescent="0.2">
      <c r="A70" s="22">
        <v>18</v>
      </c>
      <c r="B70" s="23" t="s">
        <v>393</v>
      </c>
      <c r="C70" s="23" t="s">
        <v>394</v>
      </c>
      <c r="D70" s="23" t="s">
        <v>134</v>
      </c>
      <c r="E70" s="24">
        <v>500</v>
      </c>
      <c r="F70" s="25">
        <v>2474.2674999999999</v>
      </c>
      <c r="G70" s="26">
        <v>1.353527E-2</v>
      </c>
      <c r="H70" s="16">
        <v>7.0297000000000001</v>
      </c>
    </row>
    <row r="71" spans="1:8" x14ac:dyDescent="0.2">
      <c r="A71" s="22">
        <v>19</v>
      </c>
      <c r="B71" s="23" t="s">
        <v>395</v>
      </c>
      <c r="C71" s="23" t="s">
        <v>396</v>
      </c>
      <c r="D71" s="23" t="s">
        <v>134</v>
      </c>
      <c r="E71" s="24">
        <v>500</v>
      </c>
      <c r="F71" s="25">
        <v>2440.5050000000001</v>
      </c>
      <c r="G71" s="26">
        <v>1.3350580000000001E-2</v>
      </c>
      <c r="H71" s="16">
        <v>7.415</v>
      </c>
    </row>
    <row r="72" spans="1:8" x14ac:dyDescent="0.2">
      <c r="A72" s="22">
        <v>20</v>
      </c>
      <c r="B72" s="23" t="s">
        <v>397</v>
      </c>
      <c r="C72" s="23" t="s">
        <v>398</v>
      </c>
      <c r="D72" s="23" t="s">
        <v>134</v>
      </c>
      <c r="E72" s="24">
        <v>500</v>
      </c>
      <c r="F72" s="25">
        <v>2437.4124999999999</v>
      </c>
      <c r="G72" s="26">
        <v>1.3333660000000001E-2</v>
      </c>
      <c r="H72" s="16">
        <v>7.3799000000000001</v>
      </c>
    </row>
    <row r="73" spans="1:8" ht="25.5" x14ac:dyDescent="0.2">
      <c r="A73" s="22">
        <v>21</v>
      </c>
      <c r="B73" s="23" t="s">
        <v>399</v>
      </c>
      <c r="C73" s="23" t="s">
        <v>400</v>
      </c>
      <c r="D73" s="23" t="s">
        <v>134</v>
      </c>
      <c r="E73" s="24">
        <v>500</v>
      </c>
      <c r="F73" s="25">
        <v>2431.5700000000002</v>
      </c>
      <c r="G73" s="26">
        <v>1.33017E-2</v>
      </c>
      <c r="H73" s="16">
        <v>7.3898999999999999</v>
      </c>
    </row>
    <row r="74" spans="1:8" x14ac:dyDescent="0.2">
      <c r="A74" s="22">
        <v>22</v>
      </c>
      <c r="B74" s="23" t="s">
        <v>401</v>
      </c>
      <c r="C74" s="23" t="s">
        <v>402</v>
      </c>
      <c r="D74" s="23" t="s">
        <v>134</v>
      </c>
      <c r="E74" s="24">
        <v>500</v>
      </c>
      <c r="F74" s="25">
        <v>2420.3575000000001</v>
      </c>
      <c r="G74" s="26">
        <v>1.324036E-2</v>
      </c>
      <c r="H74" s="16">
        <v>7.46</v>
      </c>
    </row>
    <row r="75" spans="1:8" ht="25.5" x14ac:dyDescent="0.2">
      <c r="A75" s="22">
        <v>23</v>
      </c>
      <c r="B75" s="23" t="s">
        <v>403</v>
      </c>
      <c r="C75" s="23" t="s">
        <v>404</v>
      </c>
      <c r="D75" s="23" t="s">
        <v>134</v>
      </c>
      <c r="E75" s="24">
        <v>500</v>
      </c>
      <c r="F75" s="25">
        <v>2413.5025000000001</v>
      </c>
      <c r="G75" s="26">
        <v>1.320286E-2</v>
      </c>
      <c r="H75" s="16">
        <v>7.4749999999999996</v>
      </c>
    </row>
    <row r="76" spans="1:8" x14ac:dyDescent="0.2">
      <c r="A76" s="22">
        <v>24</v>
      </c>
      <c r="B76" s="23" t="s">
        <v>405</v>
      </c>
      <c r="C76" s="23" t="s">
        <v>406</v>
      </c>
      <c r="D76" s="23" t="s">
        <v>134</v>
      </c>
      <c r="E76" s="24">
        <v>500</v>
      </c>
      <c r="F76" s="25">
        <v>2407.9724999999999</v>
      </c>
      <c r="G76" s="26">
        <v>1.317261E-2</v>
      </c>
      <c r="H76" s="16">
        <v>7.42</v>
      </c>
    </row>
    <row r="77" spans="1:8" x14ac:dyDescent="0.2">
      <c r="A77" s="22">
        <v>25</v>
      </c>
      <c r="B77" s="23" t="s">
        <v>407</v>
      </c>
      <c r="C77" s="23" t="s">
        <v>408</v>
      </c>
      <c r="D77" s="23" t="s">
        <v>134</v>
      </c>
      <c r="E77" s="24">
        <v>500</v>
      </c>
      <c r="F77" s="25">
        <v>2406.8074999999999</v>
      </c>
      <c r="G77" s="26">
        <v>1.3166239999999999E-2</v>
      </c>
      <c r="H77" s="16">
        <v>7.4383999999999997</v>
      </c>
    </row>
    <row r="78" spans="1:8" x14ac:dyDescent="0.2">
      <c r="A78" s="22">
        <v>26</v>
      </c>
      <c r="B78" s="23" t="s">
        <v>140</v>
      </c>
      <c r="C78" s="23" t="s">
        <v>141</v>
      </c>
      <c r="D78" s="23" t="s">
        <v>142</v>
      </c>
      <c r="E78" s="24">
        <v>500</v>
      </c>
      <c r="F78" s="25">
        <v>2401.0475000000001</v>
      </c>
      <c r="G78" s="26">
        <v>1.3134730000000001E-2</v>
      </c>
      <c r="H78" s="16">
        <v>7.41</v>
      </c>
    </row>
    <row r="79" spans="1:8" x14ac:dyDescent="0.2">
      <c r="A79" s="22">
        <v>27</v>
      </c>
      <c r="B79" s="23" t="s">
        <v>145</v>
      </c>
      <c r="C79" s="23" t="s">
        <v>146</v>
      </c>
      <c r="D79" s="23" t="s">
        <v>134</v>
      </c>
      <c r="E79" s="24">
        <v>500</v>
      </c>
      <c r="F79" s="25">
        <v>2356.2224999999999</v>
      </c>
      <c r="G79" s="26">
        <v>1.288952E-2</v>
      </c>
      <c r="H79" s="16">
        <v>7.55</v>
      </c>
    </row>
    <row r="80" spans="1:8" x14ac:dyDescent="0.2">
      <c r="A80" s="22">
        <v>28</v>
      </c>
      <c r="B80" s="23" t="s">
        <v>132</v>
      </c>
      <c r="C80" s="23" t="s">
        <v>133</v>
      </c>
      <c r="D80" s="23" t="s">
        <v>134</v>
      </c>
      <c r="E80" s="24">
        <v>440</v>
      </c>
      <c r="F80" s="25">
        <v>2196.6691999999998</v>
      </c>
      <c r="G80" s="26">
        <v>1.201669E-2</v>
      </c>
      <c r="H80" s="16">
        <v>6.9184000000000001</v>
      </c>
    </row>
    <row r="81" spans="1:10" x14ac:dyDescent="0.2">
      <c r="A81" s="22">
        <v>29</v>
      </c>
      <c r="B81" s="23" t="s">
        <v>164</v>
      </c>
      <c r="C81" s="23" t="s">
        <v>165</v>
      </c>
      <c r="D81" s="23" t="s">
        <v>134</v>
      </c>
      <c r="E81" s="24">
        <v>400</v>
      </c>
      <c r="F81" s="25">
        <v>1925.9480000000001</v>
      </c>
      <c r="G81" s="26">
        <v>1.053574E-2</v>
      </c>
      <c r="H81" s="16">
        <v>7.5049999999999999</v>
      </c>
    </row>
    <row r="82" spans="1:10" ht="25.5" x14ac:dyDescent="0.2">
      <c r="A82" s="22">
        <v>30</v>
      </c>
      <c r="B82" s="23" t="s">
        <v>149</v>
      </c>
      <c r="C82" s="23" t="s">
        <v>150</v>
      </c>
      <c r="D82" s="23" t="s">
        <v>134</v>
      </c>
      <c r="E82" s="24">
        <v>300</v>
      </c>
      <c r="F82" s="25">
        <v>1442.3985</v>
      </c>
      <c r="G82" s="26">
        <v>7.8905199999999998E-3</v>
      </c>
      <c r="H82" s="16">
        <v>7.4749999999999996</v>
      </c>
    </row>
    <row r="83" spans="1:10" ht="25.5" x14ac:dyDescent="0.2">
      <c r="A83" s="22">
        <v>31</v>
      </c>
      <c r="B83" s="23" t="s">
        <v>223</v>
      </c>
      <c r="C83" s="23" t="s">
        <v>224</v>
      </c>
      <c r="D83" s="23" t="s">
        <v>134</v>
      </c>
      <c r="E83" s="24">
        <v>300</v>
      </c>
      <c r="F83" s="25">
        <v>1438.4324999999999</v>
      </c>
      <c r="G83" s="26">
        <v>7.8688200000000003E-3</v>
      </c>
      <c r="H83" s="16">
        <v>7.4749999999999996</v>
      </c>
    </row>
    <row r="84" spans="1:10" x14ac:dyDescent="0.2">
      <c r="A84" s="22">
        <v>32</v>
      </c>
      <c r="B84" s="23" t="s">
        <v>153</v>
      </c>
      <c r="C84" s="23" t="s">
        <v>154</v>
      </c>
      <c r="D84" s="23" t="s">
        <v>134</v>
      </c>
      <c r="E84" s="24">
        <v>300</v>
      </c>
      <c r="F84" s="25">
        <v>1435.5255</v>
      </c>
      <c r="G84" s="26">
        <v>7.8529199999999993E-3</v>
      </c>
      <c r="H84" s="16">
        <v>7.52</v>
      </c>
      <c r="J84" s="98"/>
    </row>
    <row r="85" spans="1:10" x14ac:dyDescent="0.2">
      <c r="A85" s="22">
        <v>33</v>
      </c>
      <c r="B85" s="23" t="s">
        <v>138</v>
      </c>
      <c r="C85" s="23" t="s">
        <v>139</v>
      </c>
      <c r="D85" s="23" t="s">
        <v>134</v>
      </c>
      <c r="E85" s="24">
        <v>100</v>
      </c>
      <c r="F85" s="25">
        <v>479.637</v>
      </c>
      <c r="G85" s="26">
        <v>2.6238099999999999E-3</v>
      </c>
      <c r="H85" s="16">
        <v>7.4500999999999999</v>
      </c>
      <c r="J85" s="98"/>
    </row>
    <row r="86" spans="1:10" x14ac:dyDescent="0.2">
      <c r="A86" s="14"/>
      <c r="B86" s="14"/>
      <c r="C86" s="15" t="s">
        <v>11</v>
      </c>
      <c r="D86" s="14"/>
      <c r="E86" s="14" t="s">
        <v>12</v>
      </c>
      <c r="F86" s="21">
        <v>100140.2576</v>
      </c>
      <c r="G86" s="18">
        <v>0.54780885999999995</v>
      </c>
      <c r="H86" s="16" t="s">
        <v>12</v>
      </c>
      <c r="J86" s="98"/>
    </row>
    <row r="87" spans="1:10" x14ac:dyDescent="0.2">
      <c r="A87" s="14"/>
      <c r="B87" s="14"/>
      <c r="C87" s="19"/>
      <c r="D87" s="14"/>
      <c r="E87" s="14"/>
      <c r="F87" s="20"/>
      <c r="G87" s="20"/>
      <c r="H87" s="16" t="s">
        <v>12</v>
      </c>
      <c r="J87" s="98"/>
    </row>
    <row r="88" spans="1:10" x14ac:dyDescent="0.2">
      <c r="A88" s="14"/>
      <c r="B88" s="14"/>
      <c r="C88" s="15" t="s">
        <v>80</v>
      </c>
      <c r="D88" s="14"/>
      <c r="E88" s="14"/>
      <c r="F88" s="20"/>
      <c r="G88" s="20"/>
      <c r="H88" s="16" t="s">
        <v>12</v>
      </c>
      <c r="J88" s="98"/>
    </row>
    <row r="89" spans="1:10" ht="25.5" x14ac:dyDescent="0.2">
      <c r="A89" s="22">
        <v>1</v>
      </c>
      <c r="B89" s="23" t="s">
        <v>409</v>
      </c>
      <c r="C89" s="23" t="s">
        <v>410</v>
      </c>
      <c r="D89" s="23" t="s">
        <v>134</v>
      </c>
      <c r="E89" s="24">
        <v>1000</v>
      </c>
      <c r="F89" s="25">
        <v>4846.6000000000004</v>
      </c>
      <c r="G89" s="26">
        <v>2.6512919999999999E-2</v>
      </c>
      <c r="H89" s="16">
        <v>7.9675000000000002</v>
      </c>
      <c r="J89" s="98"/>
    </row>
    <row r="90" spans="1:10" ht="25.5" x14ac:dyDescent="0.2">
      <c r="A90" s="22">
        <v>2</v>
      </c>
      <c r="B90" s="23" t="s">
        <v>411</v>
      </c>
      <c r="C90" s="23" t="s">
        <v>412</v>
      </c>
      <c r="D90" s="23" t="s">
        <v>134</v>
      </c>
      <c r="E90" s="24">
        <v>1000</v>
      </c>
      <c r="F90" s="25">
        <v>4792.3599999999997</v>
      </c>
      <c r="G90" s="26">
        <v>2.6216199999999999E-2</v>
      </c>
      <c r="H90" s="16">
        <v>7.4950000000000001</v>
      </c>
      <c r="J90" s="98"/>
    </row>
    <row r="91" spans="1:10" x14ac:dyDescent="0.2">
      <c r="A91" s="22">
        <v>3</v>
      </c>
      <c r="B91" s="23" t="s">
        <v>413</v>
      </c>
      <c r="C91" s="23" t="s">
        <v>414</v>
      </c>
      <c r="D91" s="23" t="s">
        <v>134</v>
      </c>
      <c r="E91" s="24">
        <v>1000</v>
      </c>
      <c r="F91" s="25">
        <v>4776.46</v>
      </c>
      <c r="G91" s="26">
        <v>2.6129220000000002E-2</v>
      </c>
      <c r="H91" s="16">
        <v>8.2125000000000004</v>
      </c>
      <c r="J91" s="98"/>
    </row>
    <row r="92" spans="1:10" x14ac:dyDescent="0.2">
      <c r="A92" s="22">
        <v>4</v>
      </c>
      <c r="B92" s="23" t="s">
        <v>415</v>
      </c>
      <c r="C92" s="23" t="s">
        <v>416</v>
      </c>
      <c r="D92" s="23" t="s">
        <v>134</v>
      </c>
      <c r="E92" s="24">
        <v>1000</v>
      </c>
      <c r="F92" s="25">
        <v>4768</v>
      </c>
      <c r="G92" s="26">
        <v>2.6082939999999999E-2</v>
      </c>
      <c r="H92" s="16">
        <v>8</v>
      </c>
      <c r="J92" s="98"/>
    </row>
    <row r="93" spans="1:10" ht="25.5" x14ac:dyDescent="0.2">
      <c r="A93" s="22">
        <v>5</v>
      </c>
      <c r="B93" s="23" t="s">
        <v>172</v>
      </c>
      <c r="C93" s="23" t="s">
        <v>173</v>
      </c>
      <c r="D93" s="23" t="s">
        <v>134</v>
      </c>
      <c r="E93" s="24">
        <v>800</v>
      </c>
      <c r="F93" s="25">
        <v>3889.0520000000001</v>
      </c>
      <c r="G93" s="26">
        <v>2.1274729999999999E-2</v>
      </c>
      <c r="H93" s="16">
        <v>8.01</v>
      </c>
      <c r="J93" s="98"/>
    </row>
    <row r="94" spans="1:10" x14ac:dyDescent="0.2">
      <c r="A94" s="22">
        <v>6</v>
      </c>
      <c r="B94" s="23" t="s">
        <v>342</v>
      </c>
      <c r="C94" s="23" t="s">
        <v>343</v>
      </c>
      <c r="D94" s="23" t="s">
        <v>134</v>
      </c>
      <c r="E94" s="24">
        <v>500</v>
      </c>
      <c r="F94" s="25">
        <v>2473.2849999999999</v>
      </c>
      <c r="G94" s="26">
        <v>1.3529899999999999E-2</v>
      </c>
      <c r="H94" s="16">
        <v>7.04</v>
      </c>
      <c r="J94" s="98"/>
    </row>
    <row r="95" spans="1:10" x14ac:dyDescent="0.2">
      <c r="A95" s="22">
        <v>7</v>
      </c>
      <c r="B95" s="23" t="s">
        <v>417</v>
      </c>
      <c r="C95" s="23" t="s">
        <v>418</v>
      </c>
      <c r="D95" s="23" t="s">
        <v>134</v>
      </c>
      <c r="E95" s="24">
        <v>500</v>
      </c>
      <c r="F95" s="25">
        <v>2394.835</v>
      </c>
      <c r="G95" s="26">
        <v>1.310074E-2</v>
      </c>
      <c r="H95" s="16">
        <v>7.4550000000000001</v>
      </c>
      <c r="J95" s="98"/>
    </row>
    <row r="96" spans="1:10" ht="25.5" x14ac:dyDescent="0.2">
      <c r="A96" s="22">
        <v>8</v>
      </c>
      <c r="B96" s="23" t="s">
        <v>419</v>
      </c>
      <c r="C96" s="23" t="s">
        <v>420</v>
      </c>
      <c r="D96" s="23" t="s">
        <v>134</v>
      </c>
      <c r="E96" s="24">
        <v>500</v>
      </c>
      <c r="F96" s="25">
        <v>2375.3649999999998</v>
      </c>
      <c r="G96" s="26">
        <v>1.2994230000000001E-2</v>
      </c>
      <c r="H96" s="16">
        <v>8.2550000000000008</v>
      </c>
      <c r="J96" s="98"/>
    </row>
    <row r="97" spans="1:10" x14ac:dyDescent="0.2">
      <c r="A97" s="22">
        <v>9</v>
      </c>
      <c r="B97" s="23" t="s">
        <v>174</v>
      </c>
      <c r="C97" s="23" t="s">
        <v>175</v>
      </c>
      <c r="D97" s="23" t="s">
        <v>134</v>
      </c>
      <c r="E97" s="24">
        <v>300</v>
      </c>
      <c r="F97" s="25">
        <v>1436.8589999999999</v>
      </c>
      <c r="G97" s="26">
        <v>7.8602199999999994E-3</v>
      </c>
      <c r="H97" s="16">
        <v>7.8624999999999998</v>
      </c>
      <c r="J97" s="98"/>
    </row>
    <row r="98" spans="1:10" ht="25.5" x14ac:dyDescent="0.2">
      <c r="A98" s="22">
        <v>10</v>
      </c>
      <c r="B98" s="23" t="s">
        <v>178</v>
      </c>
      <c r="C98" s="23" t="s">
        <v>179</v>
      </c>
      <c r="D98" s="23" t="s">
        <v>134</v>
      </c>
      <c r="E98" s="24">
        <v>300</v>
      </c>
      <c r="F98" s="25">
        <v>1412.3025</v>
      </c>
      <c r="G98" s="26">
        <v>7.7258800000000001E-3</v>
      </c>
      <c r="H98" s="16">
        <v>7.5549999999999997</v>
      </c>
    </row>
    <row r="99" spans="1:10" x14ac:dyDescent="0.2">
      <c r="A99" s="14"/>
      <c r="B99" s="14"/>
      <c r="C99" s="15" t="s">
        <v>11</v>
      </c>
      <c r="D99" s="14"/>
      <c r="E99" s="14" t="s">
        <v>12</v>
      </c>
      <c r="F99" s="21">
        <v>33165.118499999997</v>
      </c>
      <c r="G99" s="18">
        <v>0.18142697999999999</v>
      </c>
      <c r="H99" s="16" t="s">
        <v>12</v>
      </c>
    </row>
    <row r="100" spans="1:10" x14ac:dyDescent="0.2">
      <c r="A100" s="14"/>
      <c r="B100" s="14"/>
      <c r="C100" s="19"/>
      <c r="D100" s="14"/>
      <c r="E100" s="14"/>
      <c r="F100" s="20"/>
      <c r="G100" s="20"/>
      <c r="H100" s="16" t="s">
        <v>12</v>
      </c>
    </row>
    <row r="101" spans="1:10" x14ac:dyDescent="0.2">
      <c r="A101" s="14"/>
      <c r="B101" s="14"/>
      <c r="C101" s="15" t="s">
        <v>81</v>
      </c>
      <c r="D101" s="14"/>
      <c r="E101" s="14"/>
      <c r="F101" s="20"/>
      <c r="G101" s="20"/>
      <c r="H101" s="16" t="s">
        <v>12</v>
      </c>
      <c r="J101" s="98"/>
    </row>
    <row r="102" spans="1:10" x14ac:dyDescent="0.2">
      <c r="A102" s="22">
        <v>1</v>
      </c>
      <c r="B102" s="23" t="s">
        <v>421</v>
      </c>
      <c r="C102" s="23" t="s">
        <v>422</v>
      </c>
      <c r="D102" s="23" t="s">
        <v>69</v>
      </c>
      <c r="E102" s="24">
        <v>7500000</v>
      </c>
      <c r="F102" s="25">
        <v>7462.5074999999997</v>
      </c>
      <c r="G102" s="26">
        <v>4.0823020000000002E-2</v>
      </c>
      <c r="H102" s="16">
        <v>6.55</v>
      </c>
      <c r="J102" s="98"/>
    </row>
    <row r="103" spans="1:10" x14ac:dyDescent="0.2">
      <c r="A103" s="22">
        <v>2</v>
      </c>
      <c r="B103" s="23" t="s">
        <v>356</v>
      </c>
      <c r="C103" s="23" t="s">
        <v>357</v>
      </c>
      <c r="D103" s="23" t="s">
        <v>69</v>
      </c>
      <c r="E103" s="24">
        <v>5000000</v>
      </c>
      <c r="F103" s="25">
        <v>4988.2849999999999</v>
      </c>
      <c r="G103" s="26">
        <v>2.7287990000000002E-2</v>
      </c>
      <c r="H103" s="16">
        <v>6.125</v>
      </c>
      <c r="J103" s="98"/>
    </row>
    <row r="104" spans="1:10" x14ac:dyDescent="0.2">
      <c r="A104" s="22">
        <v>3</v>
      </c>
      <c r="B104" s="23" t="s">
        <v>423</v>
      </c>
      <c r="C104" s="23" t="s">
        <v>424</v>
      </c>
      <c r="D104" s="23" t="s">
        <v>69</v>
      </c>
      <c r="E104" s="24">
        <v>500000</v>
      </c>
      <c r="F104" s="25">
        <v>494.36450000000002</v>
      </c>
      <c r="G104" s="26">
        <v>2.7043800000000002E-3</v>
      </c>
      <c r="H104" s="16">
        <v>6.6050000000000004</v>
      </c>
      <c r="J104" s="98"/>
    </row>
    <row r="105" spans="1:10" x14ac:dyDescent="0.2">
      <c r="A105" s="14"/>
      <c r="B105" s="14"/>
      <c r="C105" s="15" t="s">
        <v>11</v>
      </c>
      <c r="D105" s="14"/>
      <c r="E105" s="14" t="s">
        <v>12</v>
      </c>
      <c r="F105" s="21">
        <v>12945.156999999999</v>
      </c>
      <c r="G105" s="18">
        <v>7.0815390000000006E-2</v>
      </c>
      <c r="H105" s="16" t="s">
        <v>12</v>
      </c>
      <c r="J105" s="98"/>
    </row>
    <row r="106" spans="1:10" x14ac:dyDescent="0.2">
      <c r="A106" s="14"/>
      <c r="B106" s="14"/>
      <c r="C106" s="19"/>
      <c r="D106" s="14"/>
      <c r="E106" s="14"/>
      <c r="F106" s="20"/>
      <c r="G106" s="20"/>
      <c r="H106" s="16" t="s">
        <v>12</v>
      </c>
      <c r="J106" s="98"/>
    </row>
    <row r="107" spans="1:10" x14ac:dyDescent="0.2">
      <c r="A107" s="14"/>
      <c r="B107" s="14"/>
      <c r="C107" s="15" t="s">
        <v>82</v>
      </c>
      <c r="D107" s="14"/>
      <c r="E107" s="14"/>
      <c r="F107" s="20"/>
      <c r="G107" s="20"/>
      <c r="H107" s="16" t="s">
        <v>12</v>
      </c>
      <c r="J107" s="98"/>
    </row>
    <row r="108" spans="1:10" x14ac:dyDescent="0.2">
      <c r="A108" s="22">
        <v>1</v>
      </c>
      <c r="B108" s="23"/>
      <c r="C108" s="23" t="s">
        <v>83</v>
      </c>
      <c r="D108" s="23"/>
      <c r="E108" s="27"/>
      <c r="F108" s="25">
        <v>8498.4900779889995</v>
      </c>
      <c r="G108" s="26">
        <v>4.6490280000000002E-2</v>
      </c>
      <c r="H108" s="16">
        <v>6.39</v>
      </c>
      <c r="J108" s="98"/>
    </row>
    <row r="109" spans="1:10" x14ac:dyDescent="0.2">
      <c r="A109" s="14"/>
      <c r="B109" s="14"/>
      <c r="C109" s="15" t="s">
        <v>11</v>
      </c>
      <c r="D109" s="14"/>
      <c r="E109" s="14" t="s">
        <v>12</v>
      </c>
      <c r="F109" s="21">
        <v>8498.4900779889995</v>
      </c>
      <c r="G109" s="18">
        <v>4.6490280000000002E-2</v>
      </c>
      <c r="H109" s="16" t="s">
        <v>12</v>
      </c>
    </row>
    <row r="110" spans="1:10" x14ac:dyDescent="0.2">
      <c r="A110" s="14"/>
      <c r="B110" s="14"/>
      <c r="C110" s="19"/>
      <c r="D110" s="14"/>
      <c r="E110" s="14"/>
      <c r="F110" s="20"/>
      <c r="G110" s="20"/>
      <c r="H110" s="16" t="s">
        <v>12</v>
      </c>
    </row>
    <row r="111" spans="1:10" x14ac:dyDescent="0.2">
      <c r="A111" s="14"/>
      <c r="B111" s="14"/>
      <c r="C111" s="15" t="s">
        <v>84</v>
      </c>
      <c r="D111" s="14"/>
      <c r="E111" s="14"/>
      <c r="F111" s="21">
        <v>154749.023177989</v>
      </c>
      <c r="G111" s="18">
        <v>0.84654151</v>
      </c>
      <c r="H111" s="16" t="s">
        <v>12</v>
      </c>
    </row>
    <row r="112" spans="1:10" x14ac:dyDescent="0.2">
      <c r="A112" s="14"/>
      <c r="B112" s="14"/>
      <c r="C112" s="20"/>
      <c r="D112" s="14"/>
      <c r="E112" s="14"/>
      <c r="F112" s="14"/>
      <c r="G112" s="14"/>
      <c r="H112" s="16" t="s">
        <v>12</v>
      </c>
    </row>
    <row r="113" spans="1:18" x14ac:dyDescent="0.2">
      <c r="A113" s="14"/>
      <c r="B113" s="14"/>
      <c r="C113" s="15" t="s">
        <v>85</v>
      </c>
      <c r="D113" s="14"/>
      <c r="E113" s="14"/>
      <c r="F113" s="14"/>
      <c r="G113" s="14"/>
      <c r="H113" s="16" t="s">
        <v>12</v>
      </c>
    </row>
    <row r="114" spans="1:18" x14ac:dyDescent="0.2">
      <c r="A114" s="14"/>
      <c r="B114" s="14"/>
      <c r="C114" s="15" t="s">
        <v>86</v>
      </c>
      <c r="D114" s="14"/>
      <c r="E114" s="14"/>
      <c r="F114" s="14"/>
      <c r="G114" s="14"/>
      <c r="H114" s="16" t="s">
        <v>12</v>
      </c>
    </row>
    <row r="115" spans="1:18" x14ac:dyDescent="0.2">
      <c r="A115" s="14"/>
      <c r="B115" s="14"/>
      <c r="C115" s="15" t="s">
        <v>11</v>
      </c>
      <c r="D115" s="14"/>
      <c r="E115" s="14" t="s">
        <v>12</v>
      </c>
      <c r="F115" s="17" t="s">
        <v>13</v>
      </c>
      <c r="G115" s="18">
        <v>0</v>
      </c>
      <c r="H115" s="16" t="s">
        <v>12</v>
      </c>
    </row>
    <row r="116" spans="1:18" x14ac:dyDescent="0.2">
      <c r="A116" s="14"/>
      <c r="B116" s="14"/>
      <c r="C116" s="19"/>
      <c r="D116" s="14"/>
      <c r="E116" s="14"/>
      <c r="F116" s="20"/>
      <c r="G116" s="20"/>
      <c r="H116" s="16" t="s">
        <v>12</v>
      </c>
    </row>
    <row r="117" spans="1:18" x14ac:dyDescent="0.2">
      <c r="A117" s="14"/>
      <c r="B117" s="14"/>
      <c r="C117" s="15" t="s">
        <v>487</v>
      </c>
      <c r="D117" s="14"/>
      <c r="E117" s="14"/>
      <c r="F117" s="20"/>
      <c r="G117" s="20"/>
      <c r="H117" s="25"/>
      <c r="K117" s="28"/>
      <c r="L117" s="28"/>
      <c r="M117" s="28"/>
      <c r="N117" s="28"/>
      <c r="O117" s="28"/>
      <c r="P117" s="29"/>
      <c r="Q117" s="29"/>
      <c r="R117" s="29"/>
    </row>
    <row r="118" spans="1:18" ht="25.5" x14ac:dyDescent="0.2">
      <c r="A118" s="22">
        <v>1</v>
      </c>
      <c r="B118" s="23" t="s">
        <v>87</v>
      </c>
      <c r="C118" s="23" t="s">
        <v>88</v>
      </c>
      <c r="D118" s="23"/>
      <c r="E118" s="30">
        <v>4528.5039999999999</v>
      </c>
      <c r="F118" s="25">
        <v>467.82862623400001</v>
      </c>
      <c r="G118" s="26">
        <v>2.5592200000000001E-3</v>
      </c>
      <c r="H118" s="16"/>
    </row>
    <row r="119" spans="1:18" x14ac:dyDescent="0.2">
      <c r="A119" s="14"/>
      <c r="B119" s="14"/>
      <c r="C119" s="15" t="s">
        <v>11</v>
      </c>
      <c r="D119" s="14"/>
      <c r="E119" s="14" t="s">
        <v>12</v>
      </c>
      <c r="F119" s="21">
        <v>467.82862623400001</v>
      </c>
      <c r="G119" s="18">
        <v>2.5592200000000001E-3</v>
      </c>
      <c r="H119" s="16" t="s">
        <v>12</v>
      </c>
    </row>
    <row r="120" spans="1:18" x14ac:dyDescent="0.2">
      <c r="A120" s="14"/>
      <c r="B120" s="14"/>
      <c r="C120" s="19"/>
      <c r="D120" s="14"/>
      <c r="E120" s="14"/>
      <c r="F120" s="20"/>
      <c r="G120" s="20"/>
      <c r="H120" s="16" t="s">
        <v>12</v>
      </c>
    </row>
    <row r="121" spans="1:18" x14ac:dyDescent="0.2">
      <c r="A121" s="14"/>
      <c r="B121" s="14"/>
      <c r="C121" s="15" t="s">
        <v>89</v>
      </c>
      <c r="D121" s="14"/>
      <c r="E121" s="14"/>
      <c r="F121" s="14"/>
      <c r="G121" s="14"/>
      <c r="H121" s="16" t="s">
        <v>12</v>
      </c>
    </row>
    <row r="122" spans="1:18" x14ac:dyDescent="0.2">
      <c r="A122" s="14"/>
      <c r="B122" s="14"/>
      <c r="C122" s="15" t="s">
        <v>90</v>
      </c>
      <c r="D122" s="14"/>
      <c r="E122" s="14"/>
      <c r="F122" s="14"/>
      <c r="G122" s="14"/>
      <c r="H122" s="16" t="s">
        <v>12</v>
      </c>
    </row>
    <row r="123" spans="1:18" x14ac:dyDescent="0.2">
      <c r="A123" s="14"/>
      <c r="B123" s="14"/>
      <c r="C123" s="15" t="s">
        <v>11</v>
      </c>
      <c r="D123" s="14"/>
      <c r="E123" s="14" t="s">
        <v>12</v>
      </c>
      <c r="F123" s="17" t="s">
        <v>13</v>
      </c>
      <c r="G123" s="18">
        <v>0</v>
      </c>
      <c r="H123" s="16" t="s">
        <v>12</v>
      </c>
    </row>
    <row r="124" spans="1:18" x14ac:dyDescent="0.2">
      <c r="A124" s="14"/>
      <c r="B124" s="14"/>
      <c r="C124" s="19"/>
      <c r="D124" s="14"/>
      <c r="E124" s="14"/>
      <c r="F124" s="20"/>
      <c r="G124" s="20"/>
      <c r="H124" s="16" t="s">
        <v>12</v>
      </c>
    </row>
    <row r="125" spans="1:18" x14ac:dyDescent="0.2">
      <c r="A125" s="14"/>
      <c r="B125" s="14"/>
      <c r="C125" s="15" t="s">
        <v>91</v>
      </c>
      <c r="D125" s="14"/>
      <c r="E125" s="14"/>
      <c r="F125" s="20"/>
      <c r="G125" s="20"/>
      <c r="H125" s="16" t="s">
        <v>12</v>
      </c>
    </row>
    <row r="126" spans="1:18" x14ac:dyDescent="0.2">
      <c r="A126" s="14"/>
      <c r="B126" s="14"/>
      <c r="C126" s="15" t="s">
        <v>11</v>
      </c>
      <c r="D126" s="14"/>
      <c r="E126" s="14" t="s">
        <v>12</v>
      </c>
      <c r="F126" s="17" t="s">
        <v>13</v>
      </c>
      <c r="G126" s="18">
        <v>0</v>
      </c>
      <c r="H126" s="16" t="s">
        <v>12</v>
      </c>
    </row>
    <row r="127" spans="1:18" x14ac:dyDescent="0.2">
      <c r="A127" s="14"/>
      <c r="B127" s="14"/>
      <c r="C127" s="19"/>
      <c r="D127" s="14"/>
      <c r="E127" s="14"/>
      <c r="F127" s="20"/>
      <c r="G127" s="20"/>
      <c r="H127" s="16" t="s">
        <v>12</v>
      </c>
    </row>
    <row r="128" spans="1:18" x14ac:dyDescent="0.2">
      <c r="A128" s="27"/>
      <c r="B128" s="23"/>
      <c r="C128" s="23" t="s">
        <v>92</v>
      </c>
      <c r="D128" s="23"/>
      <c r="E128" s="27"/>
      <c r="F128" s="25">
        <f>3139.04716662+0.0000158969879150391</f>
        <v>3139.047182516988</v>
      </c>
      <c r="G128" s="26">
        <v>1.7171889999999999E-2</v>
      </c>
      <c r="H128" s="16" t="s">
        <v>12</v>
      </c>
    </row>
    <row r="129" spans="1:8" x14ac:dyDescent="0.2">
      <c r="A129" s="19"/>
      <c r="B129" s="19"/>
      <c r="C129" s="15" t="s">
        <v>93</v>
      </c>
      <c r="D129" s="20"/>
      <c r="E129" s="20"/>
      <c r="F129" s="21">
        <f>182801.460470843+0.0000158969879150391</f>
        <v>182801.46048673999</v>
      </c>
      <c r="G129" s="31">
        <v>1</v>
      </c>
      <c r="H129" s="16" t="s">
        <v>12</v>
      </c>
    </row>
    <row r="130" spans="1:8" x14ac:dyDescent="0.2">
      <c r="A130" s="32"/>
      <c r="B130" s="32"/>
      <c r="C130" s="32"/>
      <c r="D130" s="33"/>
      <c r="E130" s="33"/>
      <c r="F130" s="33"/>
      <c r="G130" s="33"/>
    </row>
    <row r="131" spans="1:8" x14ac:dyDescent="0.2">
      <c r="A131" s="34"/>
      <c r="B131" s="113" t="s">
        <v>492</v>
      </c>
      <c r="C131" s="113"/>
      <c r="D131" s="113"/>
      <c r="E131" s="113"/>
      <c r="F131" s="113"/>
      <c r="G131" s="113"/>
      <c r="H131" s="113"/>
    </row>
    <row r="132" spans="1:8" x14ac:dyDescent="0.2">
      <c r="A132" s="34"/>
      <c r="B132" s="113" t="s">
        <v>493</v>
      </c>
      <c r="C132" s="113"/>
      <c r="D132" s="113"/>
      <c r="E132" s="113"/>
      <c r="F132" s="113"/>
      <c r="G132" s="113"/>
      <c r="H132" s="113"/>
    </row>
    <row r="133" spans="1:8" x14ac:dyDescent="0.2">
      <c r="A133" s="34"/>
      <c r="B133" s="113" t="s">
        <v>494</v>
      </c>
      <c r="C133" s="113"/>
      <c r="D133" s="113"/>
      <c r="E133" s="113"/>
      <c r="F133" s="113"/>
      <c r="G133" s="113"/>
      <c r="H133" s="113"/>
    </row>
    <row r="134" spans="1:8" x14ac:dyDescent="0.2">
      <c r="A134" s="34"/>
      <c r="B134" s="34"/>
      <c r="C134" s="34"/>
      <c r="D134" s="36"/>
      <c r="E134" s="36"/>
      <c r="F134" s="36"/>
      <c r="G134" s="36"/>
    </row>
    <row r="135" spans="1:8" x14ac:dyDescent="0.2">
      <c r="A135" s="34"/>
      <c r="B135" s="110" t="s">
        <v>94</v>
      </c>
      <c r="C135" s="111"/>
      <c r="D135" s="112"/>
      <c r="E135" s="37"/>
      <c r="F135" s="36"/>
      <c r="G135" s="36"/>
    </row>
    <row r="136" spans="1:8" ht="25.5" x14ac:dyDescent="0.2">
      <c r="A136" s="34"/>
      <c r="B136" s="107" t="s">
        <v>95</v>
      </c>
      <c r="C136" s="108"/>
      <c r="D136" s="15" t="s">
        <v>577</v>
      </c>
      <c r="E136" s="37"/>
      <c r="F136" s="36"/>
      <c r="G136" s="36"/>
    </row>
    <row r="137" spans="1:8" x14ac:dyDescent="0.2">
      <c r="A137" s="34"/>
      <c r="B137" s="107" t="s">
        <v>97</v>
      </c>
      <c r="C137" s="108"/>
      <c r="D137" s="15" t="s">
        <v>96</v>
      </c>
      <c r="E137" s="37"/>
      <c r="F137" s="36"/>
      <c r="G137" s="36"/>
    </row>
    <row r="138" spans="1:8" x14ac:dyDescent="0.2">
      <c r="A138" s="34"/>
      <c r="B138" s="107" t="s">
        <v>98</v>
      </c>
      <c r="C138" s="108"/>
      <c r="D138" s="20" t="s">
        <v>12</v>
      </c>
      <c r="E138" s="37"/>
      <c r="F138" s="36"/>
      <c r="G138" s="36"/>
    </row>
    <row r="139" spans="1:8" x14ac:dyDescent="0.2">
      <c r="A139" s="38"/>
      <c r="B139" s="39" t="s">
        <v>12</v>
      </c>
      <c r="C139" s="39" t="s">
        <v>495</v>
      </c>
      <c r="D139" s="39" t="s">
        <v>99</v>
      </c>
      <c r="E139" s="38"/>
      <c r="F139" s="38"/>
      <c r="G139" s="38"/>
      <c r="H139" s="40"/>
    </row>
    <row r="140" spans="1:8" x14ac:dyDescent="0.2">
      <c r="A140" s="38"/>
      <c r="B140" s="41" t="s">
        <v>100</v>
      </c>
      <c r="C140" s="42">
        <v>45473</v>
      </c>
      <c r="D140" s="42">
        <v>45504</v>
      </c>
      <c r="E140" s="38"/>
      <c r="F140" s="38"/>
      <c r="G140" s="38"/>
    </row>
    <row r="141" spans="1:8" ht="25.5" x14ac:dyDescent="0.2">
      <c r="A141" s="43"/>
      <c r="B141" s="44" t="s">
        <v>101</v>
      </c>
      <c r="C141" s="45">
        <v>2715.8163</v>
      </c>
      <c r="D141" s="45">
        <v>2733.2764999999999</v>
      </c>
      <c r="E141" s="43"/>
      <c r="F141" s="46"/>
      <c r="G141" s="47"/>
    </row>
    <row r="142" spans="1:8" ht="25.5" x14ac:dyDescent="0.2">
      <c r="A142" s="43"/>
      <c r="B142" s="44" t="s">
        <v>556</v>
      </c>
      <c r="C142" s="45">
        <v>1063.8577</v>
      </c>
      <c r="D142" s="45">
        <v>1063.4132999999999</v>
      </c>
      <c r="E142" s="43"/>
      <c r="F142" s="46"/>
      <c r="G142" s="47"/>
    </row>
    <row r="143" spans="1:8" ht="25.5" x14ac:dyDescent="0.2">
      <c r="A143" s="43"/>
      <c r="B143" s="44" t="s">
        <v>557</v>
      </c>
      <c r="C143" s="45">
        <v>1159.3484000000001</v>
      </c>
      <c r="D143" s="45">
        <v>1166.8062</v>
      </c>
      <c r="E143" s="43"/>
      <c r="F143" s="46"/>
      <c r="G143" s="47"/>
    </row>
    <row r="144" spans="1:8" ht="25.5" x14ac:dyDescent="0.2">
      <c r="A144" s="43"/>
      <c r="B144" s="44" t="s">
        <v>102</v>
      </c>
      <c r="C144" s="45">
        <v>2521.2211000000002</v>
      </c>
      <c r="D144" s="45">
        <v>2534.7901999999999</v>
      </c>
      <c r="E144" s="43"/>
      <c r="F144" s="46"/>
      <c r="G144" s="47"/>
    </row>
    <row r="145" spans="1:15" ht="25.5" x14ac:dyDescent="0.2">
      <c r="A145" s="43"/>
      <c r="B145" s="44" t="s">
        <v>560</v>
      </c>
      <c r="C145" s="45">
        <v>1062.8806999999999</v>
      </c>
      <c r="D145" s="45">
        <v>1062.4745</v>
      </c>
      <c r="E145" s="43"/>
      <c r="F145" s="46"/>
      <c r="G145" s="47"/>
    </row>
    <row r="146" spans="1:15" ht="25.5" x14ac:dyDescent="0.2">
      <c r="A146" s="43"/>
      <c r="B146" s="44" t="s">
        <v>561</v>
      </c>
      <c r="C146" s="45">
        <v>1122.9670000000001</v>
      </c>
      <c r="D146" s="45">
        <v>1129.0114000000001</v>
      </c>
      <c r="E146" s="43"/>
      <c r="F146" s="46"/>
      <c r="G146" s="47"/>
    </row>
    <row r="147" spans="1:15" x14ac:dyDescent="0.2">
      <c r="A147" s="38"/>
      <c r="B147" s="38"/>
      <c r="C147" s="38"/>
      <c r="D147" s="38"/>
      <c r="E147" s="38"/>
      <c r="F147" s="38"/>
      <c r="G147" s="38"/>
    </row>
    <row r="148" spans="1:15" x14ac:dyDescent="0.2">
      <c r="A148" s="38"/>
      <c r="B148" s="107" t="s">
        <v>564</v>
      </c>
      <c r="C148" s="108"/>
      <c r="D148" s="15" t="s">
        <v>12</v>
      </c>
      <c r="E148" s="38"/>
      <c r="F148" s="38"/>
      <c r="G148" s="38"/>
    </row>
    <row r="149" spans="1:15" x14ac:dyDescent="0.2">
      <c r="A149" s="38"/>
      <c r="B149" s="48" t="s">
        <v>100</v>
      </c>
      <c r="C149" s="49" t="s">
        <v>103</v>
      </c>
      <c r="D149" s="49" t="s">
        <v>104</v>
      </c>
      <c r="E149" s="38"/>
      <c r="F149" s="38"/>
      <c r="G149" s="38"/>
    </row>
    <row r="150" spans="1:15" ht="29.1" customHeight="1" x14ac:dyDescent="0.2">
      <c r="A150" s="43"/>
      <c r="B150" s="44" t="s">
        <v>556</v>
      </c>
      <c r="C150" s="50">
        <v>7.2630999999999997</v>
      </c>
      <c r="D150" s="51" t="s">
        <v>591</v>
      </c>
      <c r="E150" s="43"/>
      <c r="F150" s="46"/>
      <c r="G150" s="47"/>
    </row>
    <row r="151" spans="1:15" ht="29.1" customHeight="1" x14ac:dyDescent="0.2">
      <c r="A151" s="43"/>
      <c r="B151" s="44" t="s">
        <v>560</v>
      </c>
      <c r="C151" s="50">
        <v>6.1134000000000004</v>
      </c>
      <c r="D151" s="50">
        <v>6.1134000000000004</v>
      </c>
      <c r="E151" s="43"/>
      <c r="F151" s="46"/>
      <c r="G151" s="47"/>
    </row>
    <row r="152" spans="1:15" x14ac:dyDescent="0.2">
      <c r="A152" s="38"/>
      <c r="B152" s="60"/>
      <c r="C152" s="60"/>
      <c r="D152" s="61"/>
      <c r="E152" s="38"/>
      <c r="F152" s="35"/>
      <c r="G152" s="62"/>
    </row>
    <row r="153" spans="1:15" x14ac:dyDescent="0.2">
      <c r="A153" s="38"/>
      <c r="B153" s="107" t="s">
        <v>105</v>
      </c>
      <c r="C153" s="108"/>
      <c r="D153" s="15" t="s">
        <v>96</v>
      </c>
      <c r="E153" s="52"/>
      <c r="F153" s="38"/>
      <c r="G153" s="38"/>
    </row>
    <row r="154" spans="1:15" x14ac:dyDescent="0.2">
      <c r="A154" s="38"/>
      <c r="B154" s="107" t="s">
        <v>106</v>
      </c>
      <c r="C154" s="108"/>
      <c r="D154" s="15" t="s">
        <v>96</v>
      </c>
      <c r="E154" s="52"/>
      <c r="F154" s="38"/>
      <c r="G154" s="38"/>
    </row>
    <row r="155" spans="1:15" x14ac:dyDescent="0.2">
      <c r="A155" s="38"/>
      <c r="B155" s="107" t="s">
        <v>496</v>
      </c>
      <c r="C155" s="108"/>
      <c r="D155" s="15" t="s">
        <v>96</v>
      </c>
      <c r="E155" s="52"/>
      <c r="F155" s="38"/>
      <c r="G155" s="38"/>
    </row>
    <row r="156" spans="1:15" x14ac:dyDescent="0.2">
      <c r="A156" s="53"/>
      <c r="B156" s="53"/>
      <c r="C156" s="53"/>
      <c r="D156" s="53"/>
      <c r="E156" s="53"/>
      <c r="F156" s="53"/>
      <c r="G156" s="53"/>
    </row>
    <row r="157" spans="1:15" s="54" customFormat="1" x14ac:dyDescent="0.2">
      <c r="B157" s="64" t="s">
        <v>535</v>
      </c>
      <c r="C157" s="64"/>
      <c r="D157" s="64"/>
      <c r="E157" s="64"/>
      <c r="F157" s="64"/>
      <c r="G157" s="64"/>
      <c r="I157"/>
      <c r="J157" s="94"/>
      <c r="K157" s="28"/>
      <c r="L157" s="28"/>
      <c r="M157" s="28"/>
      <c r="N157" s="28"/>
      <c r="O157" s="63"/>
    </row>
    <row r="158" spans="1:15" s="54" customFormat="1" x14ac:dyDescent="0.2">
      <c r="B158" s="65"/>
      <c r="C158" s="65"/>
      <c r="D158" s="65"/>
      <c r="E158" s="65"/>
      <c r="F158" s="65"/>
      <c r="G158" s="65"/>
      <c r="I158"/>
      <c r="J158" s="94"/>
      <c r="K158" s="28"/>
      <c r="L158" s="28"/>
      <c r="M158" s="28"/>
      <c r="N158" s="28"/>
      <c r="O158" s="63"/>
    </row>
    <row r="159" spans="1:15" s="54" customFormat="1" ht="102" x14ac:dyDescent="0.2">
      <c r="B159" s="76" t="s">
        <v>509</v>
      </c>
      <c r="C159" s="76" t="s">
        <v>510</v>
      </c>
      <c r="D159" s="76" t="s">
        <v>511</v>
      </c>
      <c r="E159" s="76" t="s">
        <v>512</v>
      </c>
      <c r="F159" s="76" t="s">
        <v>513</v>
      </c>
      <c r="G159" s="65"/>
      <c r="I159"/>
      <c r="J159" s="94"/>
      <c r="K159" s="28"/>
      <c r="L159" s="28"/>
      <c r="M159" s="28"/>
      <c r="N159" s="28"/>
      <c r="O159" s="63"/>
    </row>
    <row r="160" spans="1:15" s="54" customFormat="1" x14ac:dyDescent="0.2">
      <c r="B160" s="69" t="s">
        <v>514</v>
      </c>
      <c r="C160" s="69" t="s">
        <v>515</v>
      </c>
      <c r="D160" s="1">
        <v>0</v>
      </c>
      <c r="E160" s="2">
        <v>0</v>
      </c>
      <c r="F160" s="70">
        <v>500</v>
      </c>
      <c r="G160" s="65"/>
      <c r="I160"/>
      <c r="J160" s="94"/>
      <c r="K160" s="28"/>
      <c r="L160" s="28"/>
      <c r="M160" s="28"/>
      <c r="N160" s="28"/>
      <c r="O160" s="63"/>
    </row>
    <row r="161" spans="2:17" s="54" customFormat="1" x14ac:dyDescent="0.2">
      <c r="I161"/>
      <c r="J161" s="94"/>
      <c r="K161" s="28"/>
      <c r="L161" s="28"/>
      <c r="M161" s="28"/>
      <c r="N161" s="28"/>
      <c r="O161" s="63"/>
    </row>
    <row r="162" spans="2:17" s="54" customFormat="1" x14ac:dyDescent="0.2">
      <c r="B162" s="103" t="s">
        <v>497</v>
      </c>
      <c r="C162" s="104"/>
      <c r="D162" s="105"/>
      <c r="I162"/>
      <c r="J162" s="94"/>
      <c r="K162" s="28"/>
      <c r="L162" s="28"/>
      <c r="M162" s="28"/>
      <c r="N162" s="28"/>
      <c r="O162" s="63"/>
    </row>
    <row r="163" spans="2:17" s="54" customFormat="1" ht="51" x14ac:dyDescent="0.2">
      <c r="B163" s="106" t="s">
        <v>498</v>
      </c>
      <c r="C163" s="106"/>
      <c r="D163" s="55" t="s">
        <v>376</v>
      </c>
      <c r="I163"/>
      <c r="J163" s="94"/>
      <c r="K163" s="28"/>
      <c r="L163" s="28"/>
      <c r="M163" s="28"/>
      <c r="N163" s="28"/>
      <c r="O163" s="63"/>
    </row>
    <row r="164" spans="2:17" s="54" customFormat="1" x14ac:dyDescent="0.2">
      <c r="B164" s="99" t="s">
        <v>499</v>
      </c>
      <c r="C164" s="99"/>
      <c r="D164" s="56"/>
      <c r="I164"/>
      <c r="J164" s="94"/>
      <c r="K164" s="28"/>
      <c r="L164" s="28"/>
      <c r="M164" s="28"/>
      <c r="N164" s="28"/>
      <c r="O164" s="63"/>
    </row>
    <row r="165" spans="2:17" s="54" customFormat="1" x14ac:dyDescent="0.2">
      <c r="B165" s="99"/>
      <c r="C165" s="99"/>
      <c r="D165" s="57"/>
      <c r="I165"/>
      <c r="J165" s="94"/>
      <c r="K165" s="28"/>
      <c r="L165" s="28"/>
      <c r="M165" s="28"/>
      <c r="N165" s="28"/>
      <c r="O165" s="63"/>
    </row>
    <row r="166" spans="2:17" s="54" customFormat="1" x14ac:dyDescent="0.2">
      <c r="B166" s="99" t="s">
        <v>500</v>
      </c>
      <c r="C166" s="99"/>
      <c r="D166" s="58">
        <v>7.4467085270822881</v>
      </c>
      <c r="I166"/>
      <c r="J166" s="94"/>
      <c r="K166" s="28"/>
      <c r="L166" s="28"/>
      <c r="M166" s="28"/>
      <c r="N166" s="28"/>
      <c r="O166" s="63"/>
    </row>
    <row r="167" spans="2:17" s="54" customFormat="1" x14ac:dyDescent="0.2">
      <c r="B167" s="99"/>
      <c r="C167" s="99"/>
      <c r="D167" s="57"/>
      <c r="I167"/>
      <c r="J167" s="94"/>
      <c r="K167" s="28"/>
      <c r="L167" s="28"/>
      <c r="M167" s="28"/>
      <c r="N167" s="28"/>
      <c r="O167" s="63"/>
    </row>
    <row r="168" spans="2:17" s="54" customFormat="1" x14ac:dyDescent="0.2">
      <c r="B168" s="99" t="s">
        <v>501</v>
      </c>
      <c r="C168" s="99"/>
      <c r="D168" s="58">
        <v>0.4648238906566296</v>
      </c>
      <c r="I168"/>
      <c r="J168" s="94"/>
      <c r="K168" s="28"/>
      <c r="L168" s="28"/>
      <c r="M168" s="28"/>
      <c r="N168" s="28"/>
      <c r="O168" s="63"/>
    </row>
    <row r="169" spans="2:17" s="54" customFormat="1" x14ac:dyDescent="0.2">
      <c r="B169" s="99" t="s">
        <v>502</v>
      </c>
      <c r="C169" s="99"/>
      <c r="D169" s="58">
        <v>0.47151015562137527</v>
      </c>
      <c r="I169"/>
      <c r="J169" s="94"/>
      <c r="K169" s="28"/>
      <c r="L169" s="28"/>
      <c r="M169" s="28"/>
      <c r="N169" s="28"/>
      <c r="O169" s="63"/>
    </row>
    <row r="170" spans="2:17" s="54" customFormat="1" x14ac:dyDescent="0.2">
      <c r="B170" s="99"/>
      <c r="C170" s="99"/>
      <c r="D170" s="57"/>
      <c r="I170"/>
      <c r="J170" s="94"/>
      <c r="K170" s="28"/>
      <c r="L170" s="28"/>
      <c r="M170" s="28"/>
      <c r="N170" s="28"/>
      <c r="O170" s="63"/>
    </row>
    <row r="171" spans="2:17" s="54" customFormat="1" x14ac:dyDescent="0.2">
      <c r="B171" s="99" t="s">
        <v>503</v>
      </c>
      <c r="C171" s="99"/>
      <c r="D171" s="59" t="s">
        <v>533</v>
      </c>
      <c r="I171"/>
      <c r="J171" s="94"/>
      <c r="K171" s="28"/>
      <c r="L171" s="28"/>
      <c r="M171" s="28"/>
      <c r="N171" s="28"/>
      <c r="O171" s="63"/>
    </row>
    <row r="172" spans="2:17" s="54" customFormat="1" x14ac:dyDescent="0.2">
      <c r="B172" s="100" t="s">
        <v>504</v>
      </c>
      <c r="C172" s="102"/>
      <c r="D172" s="101"/>
      <c r="I172"/>
      <c r="J172" s="94"/>
      <c r="K172" s="28"/>
      <c r="L172" s="28"/>
      <c r="M172" s="28"/>
      <c r="N172" s="28"/>
      <c r="O172" s="63"/>
      <c r="P172"/>
      <c r="Q172"/>
    </row>
  </sheetData>
  <mergeCells count="25">
    <mergeCell ref="A1:H1"/>
    <mergeCell ref="A2:H2"/>
    <mergeCell ref="A3:H3"/>
    <mergeCell ref="B135:D135"/>
    <mergeCell ref="B136:C136"/>
    <mergeCell ref="B131:H131"/>
    <mergeCell ref="B132:H132"/>
    <mergeCell ref="B133:H133"/>
    <mergeCell ref="B153:C153"/>
    <mergeCell ref="B162:D162"/>
    <mergeCell ref="B155:C155"/>
    <mergeCell ref="B137:C137"/>
    <mergeCell ref="B138:C138"/>
    <mergeCell ref="B148:C148"/>
    <mergeCell ref="B154:C154"/>
    <mergeCell ref="B163:C163"/>
    <mergeCell ref="B164:C164"/>
    <mergeCell ref="B165:C165"/>
    <mergeCell ref="B166:C166"/>
    <mergeCell ref="B167:C167"/>
    <mergeCell ref="B168:C168"/>
    <mergeCell ref="B169:C169"/>
    <mergeCell ref="B170:C170"/>
    <mergeCell ref="B171:C171"/>
    <mergeCell ref="B172:D172"/>
  </mergeCells>
  <hyperlinks>
    <hyperlink ref="I1" location="Index!B8" display="Index" xr:uid="{B94DE7EC-7101-4180-B160-D0ED520CA144}"/>
  </hyperlinks>
  <pageMargins left="5.000000074505806E-2" right="5.000000074505806E-2" top="0.30000001192092896" bottom="0.20000000298023224" header="0" footer="0"/>
  <pageSetup paperSize="9" orientation="landscape" horizontalDpi="0" verticalDpi="0"/>
  <headerFooter alignWithMargins="0"/>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CAC495-37C5-4868-BA7F-3068CEC174EA}">
  <sheetPr>
    <outlinePr summaryBelow="0" summaryRight="0"/>
  </sheetPr>
  <dimension ref="A1:R126"/>
  <sheetViews>
    <sheetView showGridLines="0" workbookViewId="0">
      <selection sqref="A1:H1"/>
    </sheetView>
  </sheetViews>
  <sheetFormatPr defaultRowHeight="12.75" x14ac:dyDescent="0.2"/>
  <cols>
    <col min="1" max="1" width="5.85546875" bestFit="1" customWidth="1"/>
    <col min="2" max="2" width="14.42578125" customWidth="1"/>
    <col min="3" max="3" width="39.140625" bestFit="1" customWidth="1"/>
    <col min="4" max="4" width="10.7109375" bestFit="1" customWidth="1"/>
    <col min="5" max="5" width="8.7109375" bestFit="1" customWidth="1"/>
    <col min="6" max="6" width="10.140625" bestFit="1" customWidth="1"/>
    <col min="7" max="7" width="10.5703125" customWidth="1"/>
    <col min="8" max="8" width="6" customWidth="1"/>
    <col min="9" max="9" width="6" bestFit="1" customWidth="1"/>
    <col min="10" max="10" width="50.7109375" style="94" customWidth="1"/>
  </cols>
  <sheetData>
    <row r="1" spans="1:10" ht="15" customHeight="1" x14ac:dyDescent="0.2">
      <c r="A1" s="109" t="s">
        <v>0</v>
      </c>
      <c r="B1" s="109"/>
      <c r="C1" s="109"/>
      <c r="D1" s="109"/>
      <c r="E1" s="109"/>
      <c r="F1" s="109"/>
      <c r="G1" s="109"/>
      <c r="H1" s="109"/>
      <c r="I1" s="10" t="s">
        <v>488</v>
      </c>
    </row>
    <row r="2" spans="1:10" ht="15" x14ac:dyDescent="0.2">
      <c r="A2" s="109" t="s">
        <v>425</v>
      </c>
      <c r="B2" s="109"/>
      <c r="C2" s="109"/>
      <c r="D2" s="109"/>
      <c r="E2" s="109"/>
      <c r="F2" s="109"/>
      <c r="G2" s="109"/>
      <c r="H2" s="109"/>
      <c r="J2" s="95" t="s">
        <v>489</v>
      </c>
    </row>
    <row r="3" spans="1:10" ht="15" x14ac:dyDescent="0.2">
      <c r="A3" s="109" t="s">
        <v>592</v>
      </c>
      <c r="B3" s="109"/>
      <c r="C3" s="109"/>
      <c r="D3" s="109"/>
      <c r="E3" s="109"/>
      <c r="F3" s="109"/>
      <c r="G3" s="109"/>
      <c r="H3" s="109"/>
    </row>
    <row r="4" spans="1:10" s="11" customFormat="1" ht="30" x14ac:dyDescent="0.2">
      <c r="A4" s="12" t="s">
        <v>2</v>
      </c>
      <c r="B4" s="12" t="s">
        <v>3</v>
      </c>
      <c r="C4" s="12" t="s">
        <v>4</v>
      </c>
      <c r="D4" s="12" t="s">
        <v>5</v>
      </c>
      <c r="E4" s="12" t="s">
        <v>6</v>
      </c>
      <c r="F4" s="12" t="s">
        <v>7</v>
      </c>
      <c r="G4" s="12" t="s">
        <v>8</v>
      </c>
      <c r="H4" s="13" t="s">
        <v>484</v>
      </c>
      <c r="I4"/>
      <c r="J4" s="94"/>
    </row>
    <row r="5" spans="1:10" x14ac:dyDescent="0.2">
      <c r="A5" s="14"/>
      <c r="B5" s="14"/>
      <c r="C5" s="15" t="s">
        <v>9</v>
      </c>
      <c r="D5" s="14"/>
      <c r="E5" s="14"/>
      <c r="F5" s="14"/>
      <c r="G5" s="14"/>
      <c r="H5" s="16" t="s">
        <v>12</v>
      </c>
    </row>
    <row r="6" spans="1:10" x14ac:dyDescent="0.2">
      <c r="A6" s="14"/>
      <c r="B6" s="14"/>
      <c r="C6" s="15" t="s">
        <v>10</v>
      </c>
      <c r="D6" s="14"/>
      <c r="E6" s="14"/>
      <c r="F6" s="14"/>
      <c r="G6" s="14"/>
      <c r="H6" s="16" t="s">
        <v>12</v>
      </c>
    </row>
    <row r="7" spans="1:10" x14ac:dyDescent="0.2">
      <c r="A7" s="14"/>
      <c r="B7" s="14"/>
      <c r="C7" s="15" t="s">
        <v>11</v>
      </c>
      <c r="D7" s="14"/>
      <c r="E7" s="14" t="s">
        <v>12</v>
      </c>
      <c r="F7" s="17" t="s">
        <v>13</v>
      </c>
      <c r="G7" s="18">
        <v>0</v>
      </c>
      <c r="H7" s="16" t="s">
        <v>12</v>
      </c>
    </row>
    <row r="8" spans="1:10" x14ac:dyDescent="0.2">
      <c r="A8" s="14"/>
      <c r="B8" s="14"/>
      <c r="C8" s="19"/>
      <c r="D8" s="14"/>
      <c r="E8" s="14"/>
      <c r="F8" s="20"/>
      <c r="G8" s="20"/>
      <c r="H8" s="16" t="s">
        <v>12</v>
      </c>
    </row>
    <row r="9" spans="1:10" x14ac:dyDescent="0.2">
      <c r="A9" s="14"/>
      <c r="B9" s="14"/>
      <c r="C9" s="15" t="s">
        <v>14</v>
      </c>
      <c r="D9" s="14"/>
      <c r="E9" s="14"/>
      <c r="F9" s="14"/>
      <c r="G9" s="14"/>
      <c r="H9" s="16" t="s">
        <v>12</v>
      </c>
    </row>
    <row r="10" spans="1:10" x14ac:dyDescent="0.2">
      <c r="A10" s="14"/>
      <c r="B10" s="14"/>
      <c r="C10" s="15" t="s">
        <v>11</v>
      </c>
      <c r="D10" s="14"/>
      <c r="E10" s="14" t="s">
        <v>12</v>
      </c>
      <c r="F10" s="17" t="s">
        <v>13</v>
      </c>
      <c r="G10" s="18">
        <v>0</v>
      </c>
      <c r="H10" s="16" t="s">
        <v>12</v>
      </c>
    </row>
    <row r="11" spans="1:10" x14ac:dyDescent="0.2">
      <c r="A11" s="14"/>
      <c r="B11" s="14"/>
      <c r="C11" s="19"/>
      <c r="D11" s="14"/>
      <c r="E11" s="14"/>
      <c r="F11" s="20"/>
      <c r="G11" s="20"/>
      <c r="H11" s="16" t="s">
        <v>12</v>
      </c>
    </row>
    <row r="12" spans="1:10" ht="15" x14ac:dyDescent="0.2">
      <c r="A12" s="14"/>
      <c r="B12" s="14"/>
      <c r="C12" s="15" t="s">
        <v>15</v>
      </c>
      <c r="D12" s="14"/>
      <c r="E12" s="14"/>
      <c r="F12" s="14"/>
      <c r="G12" s="14"/>
      <c r="H12" s="16" t="s">
        <v>12</v>
      </c>
      <c r="J12" s="96"/>
    </row>
    <row r="13" spans="1:10" x14ac:dyDescent="0.2">
      <c r="A13" s="14"/>
      <c r="B13" s="14"/>
      <c r="C13" s="15" t="s">
        <v>11</v>
      </c>
      <c r="D13" s="14"/>
      <c r="E13" s="14" t="s">
        <v>12</v>
      </c>
      <c r="F13" s="17" t="s">
        <v>13</v>
      </c>
      <c r="G13" s="18">
        <v>0</v>
      </c>
      <c r="H13" s="16" t="s">
        <v>12</v>
      </c>
      <c r="J13" s="97"/>
    </row>
    <row r="14" spans="1:10" ht="25.5" x14ac:dyDescent="0.2">
      <c r="A14" s="14"/>
      <c r="B14" s="14"/>
      <c r="C14" s="19"/>
      <c r="D14" s="14"/>
      <c r="E14" s="14"/>
      <c r="F14" s="20"/>
      <c r="G14" s="20"/>
      <c r="H14" s="16" t="s">
        <v>12</v>
      </c>
      <c r="J14" s="97" t="s">
        <v>549</v>
      </c>
    </row>
    <row r="15" spans="1:10" x14ac:dyDescent="0.2">
      <c r="A15" s="14"/>
      <c r="B15" s="14"/>
      <c r="C15" s="15" t="s">
        <v>16</v>
      </c>
      <c r="D15" s="14"/>
      <c r="E15" s="14"/>
      <c r="F15" s="14"/>
      <c r="G15" s="14"/>
      <c r="H15" s="16" t="s">
        <v>12</v>
      </c>
    </row>
    <row r="16" spans="1:10" x14ac:dyDescent="0.2">
      <c r="A16" s="14"/>
      <c r="B16" s="14"/>
      <c r="C16" s="15" t="s">
        <v>11</v>
      </c>
      <c r="D16" s="14"/>
      <c r="E16" s="14" t="s">
        <v>12</v>
      </c>
      <c r="F16" s="17" t="s">
        <v>13</v>
      </c>
      <c r="G16" s="18">
        <v>0</v>
      </c>
      <c r="H16" s="16" t="s">
        <v>12</v>
      </c>
    </row>
    <row r="17" spans="1:10" x14ac:dyDescent="0.2">
      <c r="A17" s="14"/>
      <c r="B17" s="14"/>
      <c r="C17" s="19"/>
      <c r="D17" s="14"/>
      <c r="E17" s="14"/>
      <c r="F17" s="20"/>
      <c r="G17" s="20"/>
      <c r="H17" s="16" t="s">
        <v>12</v>
      </c>
    </row>
    <row r="18" spans="1:10" x14ac:dyDescent="0.2">
      <c r="A18" s="14"/>
      <c r="B18" s="14"/>
      <c r="C18" s="15" t="s">
        <v>17</v>
      </c>
      <c r="D18" s="14"/>
      <c r="E18" s="14"/>
      <c r="F18" s="20"/>
      <c r="G18" s="20"/>
      <c r="H18" s="16" t="s">
        <v>12</v>
      </c>
    </row>
    <row r="19" spans="1:10" x14ac:dyDescent="0.2">
      <c r="A19" s="14"/>
      <c r="B19" s="14"/>
      <c r="C19" s="15" t="s">
        <v>11</v>
      </c>
      <c r="D19" s="14"/>
      <c r="E19" s="14" t="s">
        <v>12</v>
      </c>
      <c r="F19" s="17" t="s">
        <v>13</v>
      </c>
      <c r="G19" s="18">
        <v>0</v>
      </c>
      <c r="H19" s="16" t="s">
        <v>12</v>
      </c>
    </row>
    <row r="20" spans="1:10" x14ac:dyDescent="0.2">
      <c r="A20" s="14"/>
      <c r="B20" s="14"/>
      <c r="C20" s="19"/>
      <c r="D20" s="14"/>
      <c r="E20" s="14"/>
      <c r="F20" s="20"/>
      <c r="G20" s="20"/>
      <c r="H20" s="16" t="s">
        <v>12</v>
      </c>
    </row>
    <row r="21" spans="1:10" x14ac:dyDescent="0.2">
      <c r="A21" s="14"/>
      <c r="B21" s="14"/>
      <c r="C21" s="15" t="s">
        <v>18</v>
      </c>
      <c r="D21" s="14"/>
      <c r="E21" s="14"/>
      <c r="F21" s="20"/>
      <c r="G21" s="20"/>
      <c r="H21" s="16" t="s">
        <v>12</v>
      </c>
    </row>
    <row r="22" spans="1:10" ht="15" x14ac:dyDescent="0.2">
      <c r="A22" s="14"/>
      <c r="B22" s="14"/>
      <c r="C22" s="15" t="s">
        <v>11</v>
      </c>
      <c r="D22" s="14"/>
      <c r="E22" s="14" t="s">
        <v>12</v>
      </c>
      <c r="F22" s="17" t="s">
        <v>13</v>
      </c>
      <c r="G22" s="18">
        <v>0</v>
      </c>
      <c r="H22" s="16" t="s">
        <v>12</v>
      </c>
      <c r="J22" s="96"/>
    </row>
    <row r="23" spans="1:10" x14ac:dyDescent="0.2">
      <c r="A23" s="14"/>
      <c r="B23" s="14"/>
      <c r="C23" s="19"/>
      <c r="D23" s="14"/>
      <c r="E23" s="14"/>
      <c r="F23" s="20"/>
      <c r="G23" s="20"/>
      <c r="H23" s="16" t="s">
        <v>12</v>
      </c>
      <c r="J23" s="97"/>
    </row>
    <row r="24" spans="1:10" x14ac:dyDescent="0.2">
      <c r="A24" s="14"/>
      <c r="B24" s="14"/>
      <c r="C24" s="15" t="s">
        <v>19</v>
      </c>
      <c r="D24" s="14"/>
      <c r="E24" s="14"/>
      <c r="F24" s="21">
        <v>0</v>
      </c>
      <c r="G24" s="18">
        <v>0</v>
      </c>
      <c r="H24" s="16" t="s">
        <v>12</v>
      </c>
    </row>
    <row r="25" spans="1:10" x14ac:dyDescent="0.2">
      <c r="A25" s="14"/>
      <c r="B25" s="14"/>
      <c r="C25" s="19"/>
      <c r="D25" s="14"/>
      <c r="E25" s="14"/>
      <c r="F25" s="20"/>
      <c r="G25" s="20"/>
      <c r="H25" s="16" t="s">
        <v>12</v>
      </c>
    </row>
    <row r="26" spans="1:10" x14ac:dyDescent="0.2">
      <c r="A26" s="14"/>
      <c r="B26" s="14"/>
      <c r="C26" s="15" t="s">
        <v>20</v>
      </c>
      <c r="D26" s="14"/>
      <c r="E26" s="14"/>
      <c r="F26" s="20"/>
      <c r="G26" s="20"/>
      <c r="H26" s="16" t="s">
        <v>12</v>
      </c>
    </row>
    <row r="27" spans="1:10" ht="25.5" x14ac:dyDescent="0.2">
      <c r="A27" s="14"/>
      <c r="B27" s="14"/>
      <c r="C27" s="15" t="s">
        <v>10</v>
      </c>
      <c r="D27" s="14"/>
      <c r="E27" s="14"/>
      <c r="F27" s="20"/>
      <c r="G27" s="20"/>
      <c r="H27" s="16" t="s">
        <v>12</v>
      </c>
      <c r="J27" s="94" t="s">
        <v>550</v>
      </c>
    </row>
    <row r="28" spans="1:10" x14ac:dyDescent="0.2">
      <c r="A28" s="22">
        <v>1</v>
      </c>
      <c r="B28" s="23" t="s">
        <v>188</v>
      </c>
      <c r="C28" s="23" t="s">
        <v>189</v>
      </c>
      <c r="D28" s="23" t="s">
        <v>190</v>
      </c>
      <c r="E28" s="24">
        <v>100</v>
      </c>
      <c r="F28" s="25">
        <v>100.2641</v>
      </c>
      <c r="G28" s="26">
        <v>2.3529600000000001E-2</v>
      </c>
      <c r="H28" s="16">
        <v>8.6150000000000002</v>
      </c>
      <c r="J28" s="97"/>
    </row>
    <row r="29" spans="1:10" x14ac:dyDescent="0.2">
      <c r="A29" s="22">
        <v>2</v>
      </c>
      <c r="B29" s="23" t="s">
        <v>202</v>
      </c>
      <c r="C29" s="23" t="s">
        <v>203</v>
      </c>
      <c r="D29" s="23" t="s">
        <v>199</v>
      </c>
      <c r="E29" s="24">
        <v>100</v>
      </c>
      <c r="F29" s="25">
        <v>100.1019</v>
      </c>
      <c r="G29" s="26">
        <v>2.3491540000000002E-2</v>
      </c>
      <c r="H29" s="16">
        <v>8.3049999999999997</v>
      </c>
    </row>
    <row r="30" spans="1:10" x14ac:dyDescent="0.2">
      <c r="A30" s="14"/>
      <c r="B30" s="14"/>
      <c r="C30" s="15" t="s">
        <v>11</v>
      </c>
      <c r="D30" s="14"/>
      <c r="E30" s="14" t="s">
        <v>12</v>
      </c>
      <c r="F30" s="21">
        <v>200.36600000000001</v>
      </c>
      <c r="G30" s="18">
        <v>4.7021140000000003E-2</v>
      </c>
      <c r="H30" s="16" t="s">
        <v>12</v>
      </c>
    </row>
    <row r="31" spans="1:10" x14ac:dyDescent="0.2">
      <c r="A31" s="14"/>
      <c r="B31" s="14"/>
      <c r="C31" s="19"/>
      <c r="D31" s="14"/>
      <c r="E31" s="14"/>
      <c r="F31" s="20"/>
      <c r="G31" s="20"/>
      <c r="H31" s="16" t="s">
        <v>12</v>
      </c>
    </row>
    <row r="32" spans="1:10" x14ac:dyDescent="0.2">
      <c r="A32" s="14"/>
      <c r="B32" s="14"/>
      <c r="C32" s="15" t="s">
        <v>65</v>
      </c>
      <c r="D32" s="14"/>
      <c r="E32" s="14"/>
      <c r="F32" s="14"/>
      <c r="G32" s="14"/>
      <c r="H32" s="16" t="s">
        <v>12</v>
      </c>
    </row>
    <row r="33" spans="1:8" x14ac:dyDescent="0.2">
      <c r="A33" s="14"/>
      <c r="B33" s="14"/>
      <c r="C33" s="15" t="s">
        <v>11</v>
      </c>
      <c r="D33" s="14"/>
      <c r="E33" s="14" t="s">
        <v>12</v>
      </c>
      <c r="F33" s="17" t="s">
        <v>13</v>
      </c>
      <c r="G33" s="18">
        <v>0</v>
      </c>
      <c r="H33" s="16" t="s">
        <v>12</v>
      </c>
    </row>
    <row r="34" spans="1:8" x14ac:dyDescent="0.2">
      <c r="A34" s="14"/>
      <c r="B34" s="14"/>
      <c r="C34" s="19"/>
      <c r="D34" s="14"/>
      <c r="E34" s="14"/>
      <c r="F34" s="20"/>
      <c r="G34" s="20"/>
      <c r="H34" s="16" t="s">
        <v>12</v>
      </c>
    </row>
    <row r="35" spans="1:8" x14ac:dyDescent="0.2">
      <c r="A35" s="14"/>
      <c r="B35" s="14"/>
      <c r="C35" s="15" t="s">
        <v>66</v>
      </c>
      <c r="D35" s="14"/>
      <c r="E35" s="14"/>
      <c r="F35" s="14"/>
      <c r="G35" s="14"/>
      <c r="H35" s="16" t="s">
        <v>12</v>
      </c>
    </row>
    <row r="36" spans="1:8" x14ac:dyDescent="0.2">
      <c r="A36" s="22">
        <v>1</v>
      </c>
      <c r="B36" s="23" t="s">
        <v>67</v>
      </c>
      <c r="C36" s="23" t="s">
        <v>68</v>
      </c>
      <c r="D36" s="23" t="s">
        <v>69</v>
      </c>
      <c r="E36" s="24">
        <v>1500000</v>
      </c>
      <c r="F36" s="25">
        <v>1521.6</v>
      </c>
      <c r="G36" s="26">
        <v>0.35708338000000001</v>
      </c>
      <c r="H36" s="16">
        <v>7.0831999999999997</v>
      </c>
    </row>
    <row r="37" spans="1:8" ht="25.5" x14ac:dyDescent="0.2">
      <c r="A37" s="22">
        <v>2</v>
      </c>
      <c r="B37" s="23" t="s">
        <v>426</v>
      </c>
      <c r="C37" s="23" t="s">
        <v>427</v>
      </c>
      <c r="D37" s="23" t="s">
        <v>69</v>
      </c>
      <c r="E37" s="24">
        <v>1500000</v>
      </c>
      <c r="F37" s="25">
        <v>1465.758</v>
      </c>
      <c r="G37" s="26">
        <v>0.34397858999999997</v>
      </c>
      <c r="H37" s="16">
        <v>6.9451999999999998</v>
      </c>
    </row>
    <row r="38" spans="1:8" ht="25.5" x14ac:dyDescent="0.2">
      <c r="A38" s="22">
        <v>3</v>
      </c>
      <c r="B38" s="23" t="s">
        <v>373</v>
      </c>
      <c r="C38" s="23" t="s">
        <v>374</v>
      </c>
      <c r="D38" s="23" t="s">
        <v>69</v>
      </c>
      <c r="E38" s="24">
        <v>230000</v>
      </c>
      <c r="F38" s="25">
        <v>232.52424999999999</v>
      </c>
      <c r="G38" s="26">
        <v>5.4567919999999999E-2</v>
      </c>
      <c r="H38" s="16">
        <v>7.4100999999999999</v>
      </c>
    </row>
    <row r="39" spans="1:8" x14ac:dyDescent="0.2">
      <c r="A39" s="14"/>
      <c r="B39" s="14"/>
      <c r="C39" s="15" t="s">
        <v>11</v>
      </c>
      <c r="D39" s="14"/>
      <c r="E39" s="14" t="s">
        <v>12</v>
      </c>
      <c r="F39" s="21">
        <v>3219.8822500000001</v>
      </c>
      <c r="G39" s="18">
        <v>0.75562989000000003</v>
      </c>
      <c r="H39" s="16" t="s">
        <v>12</v>
      </c>
    </row>
    <row r="40" spans="1:8" x14ac:dyDescent="0.2">
      <c r="A40" s="14"/>
      <c r="B40" s="14"/>
      <c r="C40" s="19"/>
      <c r="D40" s="14"/>
      <c r="E40" s="14"/>
      <c r="F40" s="20"/>
      <c r="G40" s="20"/>
      <c r="H40" s="16" t="s">
        <v>12</v>
      </c>
    </row>
    <row r="41" spans="1:8" x14ac:dyDescent="0.2">
      <c r="A41" s="14"/>
      <c r="B41" s="14"/>
      <c r="C41" s="15" t="s">
        <v>76</v>
      </c>
      <c r="D41" s="14"/>
      <c r="E41" s="14"/>
      <c r="F41" s="20"/>
      <c r="G41" s="20"/>
      <c r="H41" s="16" t="s">
        <v>12</v>
      </c>
    </row>
    <row r="42" spans="1:8" x14ac:dyDescent="0.2">
      <c r="A42" s="14"/>
      <c r="B42" s="14"/>
      <c r="C42" s="15" t="s">
        <v>11</v>
      </c>
      <c r="D42" s="14"/>
      <c r="E42" s="14" t="s">
        <v>12</v>
      </c>
      <c r="F42" s="17" t="s">
        <v>13</v>
      </c>
      <c r="G42" s="18">
        <v>0</v>
      </c>
      <c r="H42" s="16" t="s">
        <v>12</v>
      </c>
    </row>
    <row r="43" spans="1:8" x14ac:dyDescent="0.2">
      <c r="A43" s="14"/>
      <c r="B43" s="14"/>
      <c r="C43" s="19"/>
      <c r="D43" s="14"/>
      <c r="E43" s="14"/>
      <c r="F43" s="20"/>
      <c r="G43" s="20"/>
      <c r="H43" s="16" t="s">
        <v>12</v>
      </c>
    </row>
    <row r="44" spans="1:8" x14ac:dyDescent="0.2">
      <c r="A44" s="14"/>
      <c r="B44" s="14"/>
      <c r="C44" s="15" t="s">
        <v>77</v>
      </c>
      <c r="D44" s="14"/>
      <c r="E44" s="14"/>
      <c r="F44" s="21">
        <v>3420.2482500000001</v>
      </c>
      <c r="G44" s="18">
        <v>0.80265103000000004</v>
      </c>
      <c r="H44" s="16" t="s">
        <v>12</v>
      </c>
    </row>
    <row r="45" spans="1:8" x14ac:dyDescent="0.2">
      <c r="A45" s="14"/>
      <c r="B45" s="14"/>
      <c r="C45" s="19"/>
      <c r="D45" s="14"/>
      <c r="E45" s="14"/>
      <c r="F45" s="20"/>
      <c r="G45" s="20"/>
      <c r="H45" s="16" t="s">
        <v>12</v>
      </c>
    </row>
    <row r="46" spans="1:8" x14ac:dyDescent="0.2">
      <c r="A46" s="14"/>
      <c r="B46" s="14"/>
      <c r="C46" s="15" t="s">
        <v>78</v>
      </c>
      <c r="D46" s="14"/>
      <c r="E46" s="14"/>
      <c r="F46" s="20"/>
      <c r="G46" s="20"/>
      <c r="H46" s="16" t="s">
        <v>12</v>
      </c>
    </row>
    <row r="47" spans="1:8" x14ac:dyDescent="0.2">
      <c r="A47" s="14"/>
      <c r="B47" s="14"/>
      <c r="C47" s="15" t="s">
        <v>79</v>
      </c>
      <c r="D47" s="14"/>
      <c r="E47" s="14"/>
      <c r="F47" s="20"/>
      <c r="G47" s="20"/>
      <c r="H47" s="16" t="s">
        <v>12</v>
      </c>
    </row>
    <row r="48" spans="1:8" x14ac:dyDescent="0.2">
      <c r="A48" s="14"/>
      <c r="B48" s="14"/>
      <c r="C48" s="15" t="s">
        <v>11</v>
      </c>
      <c r="D48" s="14"/>
      <c r="E48" s="14" t="s">
        <v>12</v>
      </c>
      <c r="F48" s="17" t="s">
        <v>13</v>
      </c>
      <c r="G48" s="18">
        <v>0</v>
      </c>
      <c r="H48" s="16" t="s">
        <v>12</v>
      </c>
    </row>
    <row r="49" spans="1:8" x14ac:dyDescent="0.2">
      <c r="A49" s="14"/>
      <c r="B49" s="14"/>
      <c r="C49" s="19"/>
      <c r="D49" s="14"/>
      <c r="E49" s="14"/>
      <c r="F49" s="20"/>
      <c r="G49" s="20"/>
      <c r="H49" s="16" t="s">
        <v>12</v>
      </c>
    </row>
    <row r="50" spans="1:8" x14ac:dyDescent="0.2">
      <c r="A50" s="14"/>
      <c r="B50" s="14"/>
      <c r="C50" s="15" t="s">
        <v>80</v>
      </c>
      <c r="D50" s="14"/>
      <c r="E50" s="14"/>
      <c r="F50" s="20"/>
      <c r="G50" s="20"/>
      <c r="H50" s="16" t="s">
        <v>12</v>
      </c>
    </row>
    <row r="51" spans="1:8" x14ac:dyDescent="0.2">
      <c r="A51" s="14"/>
      <c r="B51" s="14"/>
      <c r="C51" s="15" t="s">
        <v>11</v>
      </c>
      <c r="D51" s="14"/>
      <c r="E51" s="14" t="s">
        <v>12</v>
      </c>
      <c r="F51" s="17" t="s">
        <v>13</v>
      </c>
      <c r="G51" s="18">
        <v>0</v>
      </c>
      <c r="H51" s="16" t="s">
        <v>12</v>
      </c>
    </row>
    <row r="52" spans="1:8" x14ac:dyDescent="0.2">
      <c r="A52" s="14"/>
      <c r="B52" s="14"/>
      <c r="C52" s="19"/>
      <c r="D52" s="14"/>
      <c r="E52" s="14"/>
      <c r="F52" s="20"/>
      <c r="G52" s="20"/>
      <c r="H52" s="16" t="s">
        <v>12</v>
      </c>
    </row>
    <row r="53" spans="1:8" x14ac:dyDescent="0.2">
      <c r="A53" s="14"/>
      <c r="B53" s="14"/>
      <c r="C53" s="15" t="s">
        <v>81</v>
      </c>
      <c r="D53" s="14"/>
      <c r="E53" s="14"/>
      <c r="F53" s="20"/>
      <c r="G53" s="20"/>
      <c r="H53" s="16" t="s">
        <v>12</v>
      </c>
    </row>
    <row r="54" spans="1:8" x14ac:dyDescent="0.2">
      <c r="A54" s="14"/>
      <c r="B54" s="14"/>
      <c r="C54" s="15" t="s">
        <v>11</v>
      </c>
      <c r="D54" s="14"/>
      <c r="E54" s="14" t="s">
        <v>12</v>
      </c>
      <c r="F54" s="17" t="s">
        <v>13</v>
      </c>
      <c r="G54" s="18">
        <v>0</v>
      </c>
      <c r="H54" s="16" t="s">
        <v>12</v>
      </c>
    </row>
    <row r="55" spans="1:8" x14ac:dyDescent="0.2">
      <c r="A55" s="14"/>
      <c r="B55" s="14"/>
      <c r="C55" s="19"/>
      <c r="D55" s="14"/>
      <c r="E55" s="14"/>
      <c r="F55" s="20"/>
      <c r="G55" s="20"/>
      <c r="H55" s="16" t="s">
        <v>12</v>
      </c>
    </row>
    <row r="56" spans="1:8" x14ac:dyDescent="0.2">
      <c r="A56" s="14"/>
      <c r="B56" s="14"/>
      <c r="C56" s="15" t="s">
        <v>82</v>
      </c>
      <c r="D56" s="14"/>
      <c r="E56" s="14"/>
      <c r="F56" s="20"/>
      <c r="G56" s="20"/>
      <c r="H56" s="16" t="s">
        <v>12</v>
      </c>
    </row>
    <row r="57" spans="1:8" x14ac:dyDescent="0.2">
      <c r="A57" s="22">
        <v>1</v>
      </c>
      <c r="B57" s="23"/>
      <c r="C57" s="23" t="s">
        <v>83</v>
      </c>
      <c r="D57" s="23"/>
      <c r="E57" s="27"/>
      <c r="F57" s="25">
        <v>745.01579299699995</v>
      </c>
      <c r="G57" s="26">
        <v>0.17483751</v>
      </c>
      <c r="H57" s="16">
        <v>6.39</v>
      </c>
    </row>
    <row r="58" spans="1:8" x14ac:dyDescent="0.2">
      <c r="A58" s="14"/>
      <c r="B58" s="14"/>
      <c r="C58" s="15" t="s">
        <v>11</v>
      </c>
      <c r="D58" s="14"/>
      <c r="E58" s="14" t="s">
        <v>12</v>
      </c>
      <c r="F58" s="21">
        <v>745.01579299699995</v>
      </c>
      <c r="G58" s="18">
        <v>0.17483751</v>
      </c>
      <c r="H58" s="16" t="s">
        <v>12</v>
      </c>
    </row>
    <row r="59" spans="1:8" x14ac:dyDescent="0.2">
      <c r="A59" s="14"/>
      <c r="B59" s="14"/>
      <c r="C59" s="19"/>
      <c r="D59" s="14"/>
      <c r="E59" s="14"/>
      <c r="F59" s="20"/>
      <c r="G59" s="20"/>
      <c r="H59" s="16" t="s">
        <v>12</v>
      </c>
    </row>
    <row r="60" spans="1:8" x14ac:dyDescent="0.2">
      <c r="A60" s="14"/>
      <c r="B60" s="14"/>
      <c r="C60" s="15" t="s">
        <v>84</v>
      </c>
      <c r="D60" s="14"/>
      <c r="E60" s="14"/>
      <c r="F60" s="21">
        <v>745.01579299699995</v>
      </c>
      <c r="G60" s="18">
        <v>0.17483751</v>
      </c>
      <c r="H60" s="16" t="s">
        <v>12</v>
      </c>
    </row>
    <row r="61" spans="1:8" x14ac:dyDescent="0.2">
      <c r="A61" s="14"/>
      <c r="B61" s="14"/>
      <c r="C61" s="20"/>
      <c r="D61" s="14"/>
      <c r="E61" s="14"/>
      <c r="F61" s="14"/>
      <c r="G61" s="14"/>
      <c r="H61" s="16" t="s">
        <v>12</v>
      </c>
    </row>
    <row r="62" spans="1:8" x14ac:dyDescent="0.2">
      <c r="A62" s="14"/>
      <c r="B62" s="14"/>
      <c r="C62" s="15" t="s">
        <v>85</v>
      </c>
      <c r="D62" s="14"/>
      <c r="E62" s="14"/>
      <c r="F62" s="14"/>
      <c r="G62" s="14"/>
      <c r="H62" s="16" t="s">
        <v>12</v>
      </c>
    </row>
    <row r="63" spans="1:8" x14ac:dyDescent="0.2">
      <c r="A63" s="14"/>
      <c r="B63" s="14"/>
      <c r="C63" s="15" t="s">
        <v>86</v>
      </c>
      <c r="D63" s="14"/>
      <c r="E63" s="14"/>
      <c r="F63" s="14"/>
      <c r="G63" s="14"/>
      <c r="H63" s="16" t="s">
        <v>12</v>
      </c>
    </row>
    <row r="64" spans="1:8" x14ac:dyDescent="0.2">
      <c r="A64" s="14"/>
      <c r="B64" s="14"/>
      <c r="C64" s="15" t="s">
        <v>11</v>
      </c>
      <c r="D64" s="14"/>
      <c r="E64" s="14" t="s">
        <v>12</v>
      </c>
      <c r="F64" s="17" t="s">
        <v>13</v>
      </c>
      <c r="G64" s="18">
        <v>0</v>
      </c>
      <c r="H64" s="16" t="s">
        <v>12</v>
      </c>
    </row>
    <row r="65" spans="1:18" x14ac:dyDescent="0.2">
      <c r="A65" s="14"/>
      <c r="B65" s="14"/>
      <c r="C65" s="19"/>
      <c r="D65" s="14"/>
      <c r="E65" s="14"/>
      <c r="F65" s="20"/>
      <c r="G65" s="20"/>
      <c r="H65" s="16" t="s">
        <v>12</v>
      </c>
    </row>
    <row r="66" spans="1:18" x14ac:dyDescent="0.2">
      <c r="A66" s="14"/>
      <c r="B66" s="14"/>
      <c r="C66" s="15" t="s">
        <v>487</v>
      </c>
      <c r="D66" s="14"/>
      <c r="E66" s="14"/>
      <c r="F66" s="20"/>
      <c r="G66" s="20"/>
      <c r="H66" s="25"/>
      <c r="K66" s="28"/>
      <c r="L66" s="28"/>
      <c r="M66" s="28"/>
      <c r="N66" s="28"/>
      <c r="O66" s="28"/>
      <c r="P66" s="29"/>
      <c r="Q66" s="29"/>
      <c r="R66" s="29"/>
    </row>
    <row r="67" spans="1:18" ht="25.5" x14ac:dyDescent="0.2">
      <c r="A67" s="22">
        <v>1</v>
      </c>
      <c r="B67" s="23" t="s">
        <v>87</v>
      </c>
      <c r="C67" s="23" t="s">
        <v>88</v>
      </c>
      <c r="D67" s="23"/>
      <c r="E67" s="30">
        <v>112.994</v>
      </c>
      <c r="F67" s="25">
        <v>11.673132626999999</v>
      </c>
      <c r="G67" s="26">
        <v>2.7394099999999998E-3</v>
      </c>
      <c r="H67" s="16"/>
    </row>
    <row r="68" spans="1:18" x14ac:dyDescent="0.2">
      <c r="A68" s="14"/>
      <c r="B68" s="14"/>
      <c r="C68" s="15" t="s">
        <v>11</v>
      </c>
      <c r="D68" s="14"/>
      <c r="E68" s="14" t="s">
        <v>12</v>
      </c>
      <c r="F68" s="21">
        <v>11.673132626999999</v>
      </c>
      <c r="G68" s="18">
        <v>2.7394099999999998E-3</v>
      </c>
      <c r="H68" s="16" t="s">
        <v>12</v>
      </c>
    </row>
    <row r="69" spans="1:18" x14ac:dyDescent="0.2">
      <c r="A69" s="14"/>
      <c r="B69" s="14"/>
      <c r="C69" s="19"/>
      <c r="D69" s="14"/>
      <c r="E69" s="14"/>
      <c r="F69" s="20"/>
      <c r="G69" s="20"/>
      <c r="H69" s="16" t="s">
        <v>12</v>
      </c>
    </row>
    <row r="70" spans="1:18" x14ac:dyDescent="0.2">
      <c r="A70" s="14"/>
      <c r="B70" s="14"/>
      <c r="C70" s="15" t="s">
        <v>89</v>
      </c>
      <c r="D70" s="14"/>
      <c r="E70" s="14"/>
      <c r="F70" s="14"/>
      <c r="G70" s="14"/>
      <c r="H70" s="16" t="s">
        <v>12</v>
      </c>
    </row>
    <row r="71" spans="1:18" x14ac:dyDescent="0.2">
      <c r="A71" s="14"/>
      <c r="B71" s="14"/>
      <c r="C71" s="15" t="s">
        <v>90</v>
      </c>
      <c r="D71" s="14"/>
      <c r="E71" s="14"/>
      <c r="F71" s="14"/>
      <c r="G71" s="14"/>
      <c r="H71" s="16" t="s">
        <v>12</v>
      </c>
    </row>
    <row r="72" spans="1:18" x14ac:dyDescent="0.2">
      <c r="A72" s="14"/>
      <c r="B72" s="14"/>
      <c r="C72" s="15" t="s">
        <v>11</v>
      </c>
      <c r="D72" s="14"/>
      <c r="E72" s="14" t="s">
        <v>12</v>
      </c>
      <c r="F72" s="17" t="s">
        <v>13</v>
      </c>
      <c r="G72" s="18">
        <v>0</v>
      </c>
      <c r="H72" s="16" t="s">
        <v>12</v>
      </c>
    </row>
    <row r="73" spans="1:18" x14ac:dyDescent="0.2">
      <c r="A73" s="14"/>
      <c r="B73" s="14"/>
      <c r="C73" s="19"/>
      <c r="D73" s="14"/>
      <c r="E73" s="14"/>
      <c r="F73" s="20"/>
      <c r="G73" s="20"/>
      <c r="H73" s="16" t="s">
        <v>12</v>
      </c>
    </row>
    <row r="74" spans="1:18" x14ac:dyDescent="0.2">
      <c r="A74" s="14"/>
      <c r="B74" s="14"/>
      <c r="C74" s="15" t="s">
        <v>91</v>
      </c>
      <c r="D74" s="14"/>
      <c r="E74" s="14"/>
      <c r="F74" s="20"/>
      <c r="G74" s="20"/>
      <c r="H74" s="16" t="s">
        <v>12</v>
      </c>
    </row>
    <row r="75" spans="1:18" x14ac:dyDescent="0.2">
      <c r="A75" s="14"/>
      <c r="B75" s="14"/>
      <c r="C75" s="15" t="s">
        <v>11</v>
      </c>
      <c r="D75" s="14"/>
      <c r="E75" s="14" t="s">
        <v>12</v>
      </c>
      <c r="F75" s="17" t="s">
        <v>13</v>
      </c>
      <c r="G75" s="18">
        <v>0</v>
      </c>
      <c r="H75" s="16" t="s">
        <v>12</v>
      </c>
    </row>
    <row r="76" spans="1:18" x14ac:dyDescent="0.2">
      <c r="A76" s="14"/>
      <c r="B76" s="14"/>
      <c r="C76" s="19"/>
      <c r="D76" s="14"/>
      <c r="E76" s="14"/>
      <c r="F76" s="20"/>
      <c r="G76" s="20"/>
      <c r="H76" s="16" t="s">
        <v>12</v>
      </c>
    </row>
    <row r="77" spans="1:18" x14ac:dyDescent="0.2">
      <c r="A77" s="27"/>
      <c r="B77" s="23"/>
      <c r="C77" s="23" t="s">
        <v>92</v>
      </c>
      <c r="D77" s="23"/>
      <c r="E77" s="27"/>
      <c r="F77" s="25">
        <f>84.25243403+0.00101281599998474</f>
        <v>84.253446845999989</v>
      </c>
      <c r="G77" s="26">
        <v>1.9772049999999999E-2</v>
      </c>
      <c r="H77" s="16" t="s">
        <v>12</v>
      </c>
    </row>
    <row r="78" spans="1:18" x14ac:dyDescent="0.2">
      <c r="A78" s="19"/>
      <c r="B78" s="19"/>
      <c r="C78" s="15" t="s">
        <v>93</v>
      </c>
      <c r="D78" s="20"/>
      <c r="E78" s="20"/>
      <c r="F78" s="21">
        <f>4261.189609654+0.00101281599998474</f>
        <v>4261.1906224700006</v>
      </c>
      <c r="G78" s="31">
        <v>1</v>
      </c>
      <c r="H78" s="16" t="s">
        <v>12</v>
      </c>
    </row>
    <row r="79" spans="1:18" x14ac:dyDescent="0.2">
      <c r="A79" s="32"/>
      <c r="B79" s="32"/>
      <c r="C79" s="32"/>
      <c r="D79" s="33"/>
      <c r="E79" s="33"/>
      <c r="F79" s="33"/>
      <c r="G79" s="33"/>
    </row>
    <row r="80" spans="1:18" x14ac:dyDescent="0.2">
      <c r="A80" s="34"/>
      <c r="B80" s="113" t="s">
        <v>492</v>
      </c>
      <c r="C80" s="113"/>
      <c r="D80" s="113"/>
      <c r="E80" s="113"/>
      <c r="F80" s="113"/>
      <c r="G80" s="113"/>
      <c r="H80" s="113"/>
    </row>
    <row r="81" spans="1:10" x14ac:dyDescent="0.2">
      <c r="A81" s="34"/>
      <c r="B81" s="113" t="s">
        <v>493</v>
      </c>
      <c r="C81" s="113"/>
      <c r="D81" s="113"/>
      <c r="E81" s="113"/>
      <c r="F81" s="113"/>
      <c r="G81" s="113"/>
      <c r="H81" s="113"/>
    </row>
    <row r="82" spans="1:10" x14ac:dyDescent="0.2">
      <c r="A82" s="34"/>
      <c r="B82" s="113" t="s">
        <v>494</v>
      </c>
      <c r="C82" s="113"/>
      <c r="D82" s="113"/>
      <c r="E82" s="113"/>
      <c r="F82" s="113"/>
      <c r="G82" s="113"/>
      <c r="H82" s="113"/>
    </row>
    <row r="83" spans="1:10" x14ac:dyDescent="0.2">
      <c r="A83" s="34"/>
      <c r="B83" s="34"/>
      <c r="C83" s="34"/>
      <c r="D83" s="36"/>
      <c r="E83" s="36"/>
      <c r="F83" s="36"/>
      <c r="G83" s="36"/>
    </row>
    <row r="84" spans="1:10" x14ac:dyDescent="0.2">
      <c r="A84" s="34"/>
      <c r="B84" s="110" t="s">
        <v>94</v>
      </c>
      <c r="C84" s="111"/>
      <c r="D84" s="112"/>
      <c r="E84" s="37"/>
      <c r="F84" s="36"/>
      <c r="G84" s="36"/>
      <c r="J84" s="98"/>
    </row>
    <row r="85" spans="1:10" ht="25.5" x14ac:dyDescent="0.2">
      <c r="A85" s="34"/>
      <c r="B85" s="107" t="s">
        <v>95</v>
      </c>
      <c r="C85" s="108"/>
      <c r="D85" s="15" t="s">
        <v>576</v>
      </c>
      <c r="E85" s="37"/>
      <c r="F85" s="36"/>
      <c r="G85" s="36"/>
      <c r="J85" s="98"/>
    </row>
    <row r="86" spans="1:10" x14ac:dyDescent="0.2">
      <c r="A86" s="34"/>
      <c r="B86" s="107" t="s">
        <v>97</v>
      </c>
      <c r="C86" s="108"/>
      <c r="D86" s="15" t="s">
        <v>96</v>
      </c>
      <c r="E86" s="37"/>
      <c r="F86" s="36"/>
      <c r="G86" s="36"/>
      <c r="J86" s="98"/>
    </row>
    <row r="87" spans="1:10" x14ac:dyDescent="0.2">
      <c r="A87" s="34"/>
      <c r="B87" s="107" t="s">
        <v>98</v>
      </c>
      <c r="C87" s="108"/>
      <c r="D87" s="20" t="s">
        <v>12</v>
      </c>
      <c r="E87" s="37"/>
      <c r="F87" s="36"/>
      <c r="G87" s="36"/>
      <c r="J87" s="98"/>
    </row>
    <row r="88" spans="1:10" x14ac:dyDescent="0.2">
      <c r="A88" s="38"/>
      <c r="B88" s="39" t="s">
        <v>12</v>
      </c>
      <c r="C88" s="39" t="s">
        <v>495</v>
      </c>
      <c r="D88" s="39" t="s">
        <v>99</v>
      </c>
      <c r="E88" s="38"/>
      <c r="F88" s="38"/>
      <c r="G88" s="38"/>
      <c r="H88" s="40"/>
      <c r="J88" s="98"/>
    </row>
    <row r="89" spans="1:10" x14ac:dyDescent="0.2">
      <c r="A89" s="38"/>
      <c r="B89" s="41" t="s">
        <v>100</v>
      </c>
      <c r="C89" s="42">
        <v>45473</v>
      </c>
      <c r="D89" s="42">
        <v>45504</v>
      </c>
      <c r="E89" s="38"/>
      <c r="F89" s="38"/>
      <c r="G89" s="38"/>
      <c r="J89" s="98"/>
    </row>
    <row r="90" spans="1:10" ht="25.5" x14ac:dyDescent="0.2">
      <c r="A90" s="43"/>
      <c r="B90" s="44" t="s">
        <v>101</v>
      </c>
      <c r="C90" s="45">
        <v>71.306299999999993</v>
      </c>
      <c r="D90" s="45">
        <v>71.868499999999997</v>
      </c>
      <c r="E90" s="43"/>
      <c r="F90" s="46"/>
      <c r="G90" s="47"/>
      <c r="J90" s="98"/>
    </row>
    <row r="91" spans="1:10" ht="25.5" x14ac:dyDescent="0.2">
      <c r="A91" s="43"/>
      <c r="B91" s="44" t="s">
        <v>557</v>
      </c>
      <c r="C91" s="45">
        <v>25.669699999999999</v>
      </c>
      <c r="D91" s="45">
        <v>25.872</v>
      </c>
      <c r="E91" s="43"/>
      <c r="F91" s="46"/>
      <c r="G91" s="47"/>
      <c r="J91" s="98"/>
    </row>
    <row r="92" spans="1:10" ht="25.5" x14ac:dyDescent="0.2">
      <c r="A92" s="43"/>
      <c r="B92" s="44" t="s">
        <v>559</v>
      </c>
      <c r="C92" s="45">
        <v>14.700100000000001</v>
      </c>
      <c r="D92" s="45">
        <v>14.816000000000001</v>
      </c>
      <c r="E92" s="43"/>
      <c r="F92" s="46"/>
      <c r="G92" s="47"/>
      <c r="J92" s="98"/>
    </row>
    <row r="93" spans="1:10" ht="25.5" x14ac:dyDescent="0.2">
      <c r="A93" s="43"/>
      <c r="B93" s="44" t="s">
        <v>428</v>
      </c>
      <c r="C93" s="45">
        <v>72.789900000000003</v>
      </c>
      <c r="D93" s="45">
        <v>73.307000000000002</v>
      </c>
      <c r="E93" s="43"/>
      <c r="F93" s="46"/>
      <c r="G93" s="47"/>
      <c r="J93" s="98"/>
    </row>
    <row r="94" spans="1:10" ht="25.5" x14ac:dyDescent="0.2">
      <c r="A94" s="43"/>
      <c r="B94" s="44" t="s">
        <v>102</v>
      </c>
      <c r="C94" s="45">
        <v>64.4148</v>
      </c>
      <c r="D94" s="45">
        <v>64.872600000000006</v>
      </c>
      <c r="E94" s="43"/>
      <c r="F94" s="46"/>
      <c r="G94" s="47"/>
      <c r="J94" s="98"/>
    </row>
    <row r="95" spans="1:10" ht="25.5" x14ac:dyDescent="0.2">
      <c r="A95" s="43"/>
      <c r="B95" s="44" t="s">
        <v>136</v>
      </c>
      <c r="C95" s="45">
        <v>22.001200000000001</v>
      </c>
      <c r="D95" s="45">
        <v>22.157599999999999</v>
      </c>
      <c r="E95" s="43"/>
      <c r="F95" s="46"/>
      <c r="G95" s="47"/>
      <c r="J95" s="98"/>
    </row>
    <row r="96" spans="1:10" ht="25.5" x14ac:dyDescent="0.2">
      <c r="A96" s="43"/>
      <c r="B96" s="44" t="s">
        <v>561</v>
      </c>
      <c r="C96" s="45">
        <v>12.84</v>
      </c>
      <c r="D96" s="45">
        <v>12.9313</v>
      </c>
      <c r="E96" s="43"/>
      <c r="F96" s="46"/>
      <c r="G96" s="47"/>
      <c r="J96" s="98"/>
    </row>
    <row r="97" spans="1:15" ht="25.5" x14ac:dyDescent="0.2">
      <c r="A97" s="43"/>
      <c r="B97" s="44" t="s">
        <v>562</v>
      </c>
      <c r="C97" s="45">
        <v>13.194699999999999</v>
      </c>
      <c r="D97" s="45">
        <v>13.288500000000001</v>
      </c>
      <c r="E97" s="43"/>
      <c r="F97" s="46"/>
      <c r="G97" s="47"/>
      <c r="J97" s="98"/>
    </row>
    <row r="98" spans="1:15" ht="25.5" x14ac:dyDescent="0.2">
      <c r="A98" s="43"/>
      <c r="B98" s="44" t="s">
        <v>563</v>
      </c>
      <c r="C98" s="45">
        <v>13.091900000000001</v>
      </c>
      <c r="D98" s="45">
        <v>13.185</v>
      </c>
      <c r="E98" s="43"/>
      <c r="F98" s="46"/>
      <c r="G98" s="47"/>
    </row>
    <row r="99" spans="1:15" x14ac:dyDescent="0.2">
      <c r="A99" s="38"/>
      <c r="B99" s="38"/>
      <c r="C99" s="38"/>
      <c r="D99" s="38"/>
      <c r="E99" s="38"/>
      <c r="F99" s="38"/>
      <c r="G99" s="38"/>
    </row>
    <row r="100" spans="1:15" x14ac:dyDescent="0.2">
      <c r="A100" s="38"/>
      <c r="B100" s="107" t="s">
        <v>564</v>
      </c>
      <c r="C100" s="108"/>
      <c r="D100" s="15" t="s">
        <v>96</v>
      </c>
      <c r="E100" s="38"/>
      <c r="F100" s="38"/>
      <c r="G100" s="38"/>
    </row>
    <row r="101" spans="1:15" x14ac:dyDescent="0.2">
      <c r="A101" s="38"/>
      <c r="B101" s="53"/>
      <c r="C101" s="53"/>
      <c r="D101" s="53"/>
      <c r="E101" s="38"/>
      <c r="F101" s="38"/>
      <c r="G101" s="38"/>
      <c r="J101" s="98"/>
    </row>
    <row r="102" spans="1:15" s="54" customFormat="1" ht="15" x14ac:dyDescent="0.25">
      <c r="A102" s="62"/>
      <c r="B102" s="107" t="s">
        <v>505</v>
      </c>
      <c r="C102" s="108"/>
      <c r="D102" s="15" t="s">
        <v>96</v>
      </c>
      <c r="E102" s="62"/>
      <c r="F102" s="35"/>
      <c r="G102" s="62"/>
      <c r="I102" s="77"/>
      <c r="J102" s="98"/>
      <c r="K102" s="77"/>
      <c r="L102" s="77"/>
      <c r="M102" s="77"/>
      <c r="N102" s="77"/>
      <c r="O102"/>
    </row>
    <row r="103" spans="1:15" ht="24.75" customHeight="1" x14ac:dyDescent="0.2">
      <c r="A103" s="38"/>
      <c r="B103" s="107" t="s">
        <v>506</v>
      </c>
      <c r="C103" s="108"/>
      <c r="D103" s="15" t="s">
        <v>96</v>
      </c>
      <c r="E103" s="52"/>
      <c r="F103" s="38"/>
      <c r="G103" s="38"/>
      <c r="J103" s="98"/>
    </row>
    <row r="104" spans="1:15" x14ac:dyDescent="0.2">
      <c r="A104" s="38"/>
      <c r="B104" s="107" t="s">
        <v>507</v>
      </c>
      <c r="C104" s="108"/>
      <c r="D104" s="15" t="s">
        <v>96</v>
      </c>
      <c r="E104" s="52"/>
      <c r="F104" s="38"/>
      <c r="G104" s="38"/>
      <c r="J104" s="98"/>
    </row>
    <row r="105" spans="1:15" ht="15" x14ac:dyDescent="0.25">
      <c r="A105" s="38"/>
      <c r="B105" s="107" t="s">
        <v>508</v>
      </c>
      <c r="C105" s="108"/>
      <c r="D105" s="15" t="s">
        <v>96</v>
      </c>
      <c r="E105" s="52"/>
      <c r="F105" s="38"/>
      <c r="G105" s="38"/>
      <c r="I105" s="77"/>
      <c r="J105" s="98"/>
    </row>
    <row r="106" spans="1:15" x14ac:dyDescent="0.2">
      <c r="A106" s="53"/>
      <c r="B106" s="53"/>
      <c r="C106" s="53"/>
      <c r="D106" s="53"/>
      <c r="E106" s="53"/>
      <c r="F106" s="53"/>
      <c r="G106" s="53"/>
      <c r="J106" s="98"/>
    </row>
    <row r="107" spans="1:15" s="54" customFormat="1" ht="15" x14ac:dyDescent="0.25">
      <c r="B107" s="123" t="s">
        <v>534</v>
      </c>
      <c r="C107" s="124"/>
      <c r="D107" s="124"/>
      <c r="E107" s="124"/>
      <c r="F107" s="124"/>
      <c r="G107" s="125"/>
      <c r="I107"/>
      <c r="J107" s="98"/>
      <c r="K107" s="77"/>
      <c r="L107" s="77"/>
      <c r="M107" s="77"/>
      <c r="N107" s="77"/>
      <c r="O107"/>
    </row>
    <row r="108" spans="1:15" s="54" customFormat="1" ht="45" customHeight="1" x14ac:dyDescent="0.25">
      <c r="B108" s="78" t="s">
        <v>519</v>
      </c>
      <c r="C108" s="78" t="s">
        <v>520</v>
      </c>
      <c r="D108" s="126" t="s">
        <v>511</v>
      </c>
      <c r="E108" s="127"/>
      <c r="F108" s="119" t="s">
        <v>512</v>
      </c>
      <c r="G108" s="119"/>
      <c r="H108" s="79"/>
      <c r="I108" s="77"/>
      <c r="J108" s="98"/>
      <c r="K108" s="77"/>
      <c r="L108" s="77"/>
      <c r="M108" s="77"/>
      <c r="N108" s="77"/>
      <c r="O108"/>
    </row>
    <row r="109" spans="1:15" s="54" customFormat="1" ht="25.5" x14ac:dyDescent="0.25">
      <c r="B109" s="80" t="s">
        <v>521</v>
      </c>
      <c r="C109" s="81" t="s">
        <v>522</v>
      </c>
      <c r="D109" s="128">
        <v>0</v>
      </c>
      <c r="E109" s="129"/>
      <c r="F109" s="128">
        <v>0</v>
      </c>
      <c r="G109" s="129"/>
      <c r="H109" s="82"/>
      <c r="I109" s="83"/>
      <c r="J109" s="94"/>
      <c r="K109" s="77"/>
      <c r="L109" s="77"/>
      <c r="M109" s="77"/>
      <c r="N109" s="77"/>
      <c r="O109"/>
    </row>
    <row r="110" spans="1:15" s="54" customFormat="1" ht="15" x14ac:dyDescent="0.25">
      <c r="B110" s="116" t="s">
        <v>523</v>
      </c>
      <c r="C110" s="117"/>
      <c r="D110" s="117"/>
      <c r="E110" s="117"/>
      <c r="F110" s="117"/>
      <c r="G110" s="118"/>
      <c r="H110" s="82"/>
      <c r="I110" s="84"/>
      <c r="J110" s="94"/>
      <c r="K110" s="85"/>
      <c r="L110" s="85"/>
      <c r="M110" s="85"/>
      <c r="N110" s="77"/>
      <c r="O110"/>
    </row>
    <row r="111" spans="1:15" s="54" customFormat="1" ht="15" x14ac:dyDescent="0.25">
      <c r="B111" s="119" t="s">
        <v>519</v>
      </c>
      <c r="C111" s="119" t="s">
        <v>520</v>
      </c>
      <c r="D111" s="116" t="s">
        <v>524</v>
      </c>
      <c r="E111" s="117"/>
      <c r="F111" s="118"/>
      <c r="G111" s="80"/>
      <c r="H111" s="82"/>
      <c r="I111" s="85"/>
      <c r="J111" s="94"/>
      <c r="K111" s="85"/>
      <c r="L111" s="85"/>
      <c r="M111" s="85"/>
      <c r="N111" s="77"/>
      <c r="O111"/>
    </row>
    <row r="112" spans="1:15" s="54" customFormat="1" ht="76.5" x14ac:dyDescent="0.25">
      <c r="B112" s="119"/>
      <c r="C112" s="119"/>
      <c r="D112" s="86" t="s">
        <v>525</v>
      </c>
      <c r="E112" s="86" t="s">
        <v>526</v>
      </c>
      <c r="F112" s="86" t="s">
        <v>527</v>
      </c>
      <c r="G112" s="86" t="s">
        <v>536</v>
      </c>
      <c r="H112" s="87"/>
      <c r="I112"/>
      <c r="J112" s="94"/>
      <c r="K112" s="85"/>
      <c r="L112" s="85"/>
      <c r="M112" s="85"/>
      <c r="N112" s="77"/>
      <c r="O112"/>
    </row>
    <row r="113" spans="2:17" s="54" customFormat="1" ht="25.5" x14ac:dyDescent="0.2">
      <c r="B113" s="88" t="s">
        <v>521</v>
      </c>
      <c r="C113" s="81" t="s">
        <v>522</v>
      </c>
      <c r="D113" s="89">
        <v>200</v>
      </c>
      <c r="E113" s="89">
        <v>6.8852450999999997</v>
      </c>
      <c r="F113" s="89">
        <v>206.88524509999999</v>
      </c>
      <c r="G113" s="90">
        <f>F113/F78</f>
        <v>4.8551042051265682E-2</v>
      </c>
      <c r="H113" s="91"/>
      <c r="I113"/>
      <c r="J113" s="94"/>
      <c r="K113"/>
      <c r="L113"/>
      <c r="M113"/>
      <c r="N113"/>
      <c r="O113"/>
    </row>
    <row r="114" spans="2:17" s="54" customFormat="1" ht="33.75" customHeight="1" x14ac:dyDescent="0.2">
      <c r="B114" s="120" t="s">
        <v>528</v>
      </c>
      <c r="C114" s="121"/>
      <c r="D114" s="121"/>
      <c r="E114" s="121"/>
      <c r="F114" s="121"/>
      <c r="G114" s="122"/>
      <c r="H114" s="92"/>
      <c r="I114"/>
      <c r="J114" s="94"/>
      <c r="K114"/>
      <c r="L114"/>
      <c r="M114"/>
      <c r="N114"/>
      <c r="O114"/>
    </row>
    <row r="115" spans="2:17" s="54" customFormat="1" x14ac:dyDescent="0.2">
      <c r="H115" s="92"/>
      <c r="I115"/>
      <c r="J115" s="94"/>
      <c r="K115"/>
      <c r="L115"/>
      <c r="M115"/>
      <c r="N115"/>
      <c r="O115"/>
    </row>
    <row r="116" spans="2:17" s="54" customFormat="1" x14ac:dyDescent="0.2">
      <c r="B116" s="103" t="s">
        <v>497</v>
      </c>
      <c r="C116" s="104"/>
      <c r="D116" s="105"/>
      <c r="I116"/>
      <c r="J116" s="94"/>
      <c r="K116"/>
      <c r="L116"/>
      <c r="M116"/>
      <c r="N116"/>
      <c r="O116"/>
    </row>
    <row r="117" spans="2:17" s="54" customFormat="1" ht="51" x14ac:dyDescent="0.2">
      <c r="B117" s="106" t="s">
        <v>498</v>
      </c>
      <c r="C117" s="106"/>
      <c r="D117" s="55" t="s">
        <v>425</v>
      </c>
      <c r="I117"/>
      <c r="J117" s="94"/>
      <c r="K117"/>
      <c r="L117"/>
      <c r="M117"/>
      <c r="N117"/>
      <c r="O117"/>
    </row>
    <row r="118" spans="2:17" s="54" customFormat="1" x14ac:dyDescent="0.2">
      <c r="B118" s="99" t="s">
        <v>499</v>
      </c>
      <c r="C118" s="99"/>
      <c r="D118" s="56"/>
      <c r="I118"/>
      <c r="J118" s="94"/>
      <c r="K118"/>
      <c r="L118"/>
      <c r="M118"/>
      <c r="N118"/>
      <c r="O118"/>
    </row>
    <row r="119" spans="2:17" s="54" customFormat="1" x14ac:dyDescent="0.2">
      <c r="B119" s="99"/>
      <c r="C119" s="99"/>
      <c r="D119" s="57"/>
      <c r="I119"/>
      <c r="J119" s="94"/>
      <c r="K119"/>
      <c r="L119"/>
      <c r="M119"/>
      <c r="N119"/>
      <c r="O119"/>
    </row>
    <row r="120" spans="2:17" s="54" customFormat="1" x14ac:dyDescent="0.2">
      <c r="B120" s="99" t="s">
        <v>500</v>
      </c>
      <c r="C120" s="99"/>
      <c r="D120" s="58">
        <v>7.001418611060112</v>
      </c>
      <c r="I120"/>
      <c r="J120" s="94"/>
      <c r="K120"/>
      <c r="L120"/>
      <c r="M120"/>
      <c r="N120"/>
      <c r="O120"/>
    </row>
    <row r="121" spans="2:17" s="54" customFormat="1" x14ac:dyDescent="0.2">
      <c r="B121" s="99"/>
      <c r="C121" s="99"/>
      <c r="D121" s="57"/>
      <c r="I121"/>
      <c r="J121" s="94"/>
      <c r="K121"/>
      <c r="L121"/>
      <c r="M121"/>
      <c r="N121"/>
      <c r="O121"/>
    </row>
    <row r="122" spans="2:17" s="54" customFormat="1" x14ac:dyDescent="0.2">
      <c r="B122" s="99" t="s">
        <v>501</v>
      </c>
      <c r="C122" s="99"/>
      <c r="D122" s="58">
        <v>3.6579116305656107</v>
      </c>
      <c r="I122"/>
      <c r="J122" s="94"/>
      <c r="K122"/>
      <c r="L122"/>
      <c r="M122"/>
      <c r="N122"/>
      <c r="O122"/>
    </row>
    <row r="123" spans="2:17" s="54" customFormat="1" x14ac:dyDescent="0.2">
      <c r="B123" s="99" t="s">
        <v>502</v>
      </c>
      <c r="C123" s="99"/>
      <c r="D123" s="58">
        <v>4.7688949654047903</v>
      </c>
      <c r="I123"/>
      <c r="J123" s="94"/>
      <c r="K123"/>
      <c r="L123"/>
      <c r="M123"/>
      <c r="N123"/>
      <c r="O123"/>
    </row>
    <row r="124" spans="2:17" s="54" customFormat="1" x14ac:dyDescent="0.2">
      <c r="B124" s="99"/>
      <c r="C124" s="99"/>
      <c r="D124" s="57"/>
      <c r="I124"/>
      <c r="J124" s="94"/>
      <c r="K124"/>
      <c r="L124"/>
      <c r="M124"/>
      <c r="N124"/>
      <c r="O124"/>
    </row>
    <row r="125" spans="2:17" s="54" customFormat="1" x14ac:dyDescent="0.2">
      <c r="B125" s="99" t="s">
        <v>503</v>
      </c>
      <c r="C125" s="99"/>
      <c r="D125" s="59" t="s">
        <v>533</v>
      </c>
      <c r="I125"/>
      <c r="J125" s="94"/>
      <c r="K125"/>
      <c r="L125"/>
      <c r="M125"/>
      <c r="N125"/>
      <c r="O125"/>
    </row>
    <row r="126" spans="2:17" s="54" customFormat="1" x14ac:dyDescent="0.2">
      <c r="B126" s="100" t="s">
        <v>504</v>
      </c>
      <c r="C126" s="102"/>
      <c r="D126" s="101"/>
      <c r="I126"/>
      <c r="J126" s="94"/>
      <c r="K126"/>
      <c r="L126"/>
      <c r="M126"/>
      <c r="N126"/>
      <c r="O126"/>
      <c r="P126"/>
      <c r="Q126"/>
    </row>
  </sheetData>
  <mergeCells count="36">
    <mergeCell ref="B105:C105"/>
    <mergeCell ref="B107:G107"/>
    <mergeCell ref="D108:E108"/>
    <mergeCell ref="F108:G108"/>
    <mergeCell ref="D109:E109"/>
    <mergeCell ref="F109:G109"/>
    <mergeCell ref="A1:H1"/>
    <mergeCell ref="A2:H2"/>
    <mergeCell ref="A3:H3"/>
    <mergeCell ref="B84:D84"/>
    <mergeCell ref="B85:C85"/>
    <mergeCell ref="B86:C86"/>
    <mergeCell ref="B87:C87"/>
    <mergeCell ref="B100:C100"/>
    <mergeCell ref="B104:C104"/>
    <mergeCell ref="B80:H80"/>
    <mergeCell ref="B81:H81"/>
    <mergeCell ref="B82:H82"/>
    <mergeCell ref="B102:C102"/>
    <mergeCell ref="B103:C103"/>
    <mergeCell ref="B110:G110"/>
    <mergeCell ref="B111:B112"/>
    <mergeCell ref="C111:C112"/>
    <mergeCell ref="D111:F111"/>
    <mergeCell ref="B114:G114"/>
    <mergeCell ref="B116:D116"/>
    <mergeCell ref="B117:C117"/>
    <mergeCell ref="B118:C118"/>
    <mergeCell ref="B119:C119"/>
    <mergeCell ref="B120:C120"/>
    <mergeCell ref="B126:D126"/>
    <mergeCell ref="B121:C121"/>
    <mergeCell ref="B122:C122"/>
    <mergeCell ref="B123:C123"/>
    <mergeCell ref="B124:C124"/>
    <mergeCell ref="B125:C125"/>
  </mergeCells>
  <hyperlinks>
    <hyperlink ref="I1" location="Index!B9" display="Index" xr:uid="{1AE98ECC-3A32-47EA-8537-7DD6D9D505AF}"/>
  </hyperlinks>
  <pageMargins left="5.000000074505806E-2" right="5.000000074505806E-2" top="0.30000001192092896" bottom="0.20000000298023224" header="0" footer="0"/>
  <pageSetup paperSize="9" orientation="landscape" horizontalDpi="0" verticalDpi="0"/>
  <headerFooter alignWithMargins="0"/>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Index</vt:lpstr>
      <vt:lpstr>SFRLTP</vt:lpstr>
      <vt:lpstr>SFRSTP</vt:lpstr>
      <vt:lpstr>SMMF</vt:lpstr>
      <vt:lpstr>SPLDF</vt:lpstr>
      <vt:lpstr>SPMON</vt:lpstr>
      <vt:lpstr>SPSDF</vt:lpstr>
      <vt:lpstr>SPUSDF</vt:lpstr>
      <vt:lpstr>SUNBDS</vt:lpstr>
      <vt:lpstr>SUNMIA</vt:lpstr>
      <vt:lpstr>SUNONF</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Bala Subramani P - Sundaram Mutual</cp:lastModifiedBy>
  <dcterms:created xsi:type="dcterms:W3CDTF">2024-08-01T12:09:21Z</dcterms:created>
  <dcterms:modified xsi:type="dcterms:W3CDTF">2024-08-09T08:08:38Z</dcterms:modified>
</cp:coreProperties>
</file>