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Swapna\OPERATIONS\PORTFOLIO\Temp\Final sent\"/>
    </mc:Choice>
  </mc:AlternateContent>
  <xr:revisionPtr revIDLastSave="0" documentId="13_ncr:1_{BA28E8A3-B414-44F0-BBB3-2B628E753771}" xr6:coauthVersionLast="47" xr6:coauthVersionMax="47" xr10:uidLastSave="{00000000-0000-0000-0000-000000000000}"/>
  <bookViews>
    <workbookView xWindow="-120" yWindow="-120" windowWidth="29040" windowHeight="15720" tabRatio="954" xr2:uid="{FEF74C71-D84E-466E-8BFA-7851C5EDF448}"/>
  </bookViews>
  <sheets>
    <sheet name="Index" sheetId="31" r:id="rId1"/>
    <sheet name="CAPEXG" sheetId="1" r:id="rId2"/>
    <sheet name="GLOB" sheetId="32" r:id="rId3"/>
    <sheet name="MIDCAP" sheetId="2" r:id="rId4"/>
    <sheet name="MULTIP" sheetId="3" r:id="rId5"/>
    <sheet name="SLTADV3" sheetId="4" r:id="rId6"/>
    <sheet name="SLTADV4" sheetId="5" r:id="rId7"/>
    <sheet name="SLTAX3" sheetId="6" r:id="rId8"/>
    <sheet name="SLTAX4" sheetId="7" r:id="rId9"/>
    <sheet name="SLTAX5" sheetId="8" r:id="rId10"/>
    <sheet name="SLTAX6" sheetId="9" r:id="rId11"/>
    <sheet name="SMILE" sheetId="11" r:id="rId12"/>
    <sheet name="SPAHF" sheetId="12" r:id="rId13"/>
    <sheet name="SPARF" sheetId="13" r:id="rId14"/>
    <sheet name="SPBAF" sheetId="14" r:id="rId15"/>
    <sheet name="SPDYF" sheetId="15" r:id="rId16"/>
    <sheet name="SPESF" sheetId="16" r:id="rId17"/>
    <sheet name="SPFOCUS" sheetId="17" r:id="rId18"/>
    <sheet name="SPMUCF" sheetId="18" r:id="rId19"/>
    <sheet name="SPSN100" sheetId="19" r:id="rId20"/>
    <sheet name="SPTAX" sheetId="20" r:id="rId21"/>
    <sheet name="SRURAL" sheetId="21" r:id="rId22"/>
    <sheet name="SSFUND" sheetId="22" r:id="rId23"/>
    <sheet name="STAX" sheetId="23" r:id="rId24"/>
    <sheet name="SUNBCF" sheetId="24" r:id="rId25"/>
    <sheet name="SUNCYF" sheetId="25" r:id="rId26"/>
    <sheet name="SUNFCF" sheetId="26" r:id="rId27"/>
    <sheet name="SUNFOP" sheetId="27" r:id="rId28"/>
    <sheet name="SUNIPA" sheetId="28" r:id="rId29"/>
    <sheet name="SUNMAF" sheetId="29" r:id="rId30"/>
    <sheet name="SUNMFF" sheetId="30" r:id="rId31"/>
  </sheets>
  <definedNames>
    <definedName name="_xlnm._FilterDatabase" localSheetId="0" hidden="1">Index!$A$1:$C$26</definedName>
  </definedName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0" i="22" l="1"/>
  <c r="G79" i="18"/>
  <c r="F79" i="18"/>
  <c r="D198" i="12"/>
  <c r="G122" i="18"/>
  <c r="G123" i="18" s="1"/>
  <c r="F123" i="18"/>
  <c r="G79" i="9"/>
  <c r="F80" i="9"/>
  <c r="G80" i="9"/>
  <c r="G81" i="8"/>
  <c r="G82" i="8" s="1"/>
  <c r="F82" i="8"/>
  <c r="G80" i="7"/>
  <c r="G81" i="7" s="1"/>
  <c r="F81" i="7"/>
  <c r="G80" i="6"/>
  <c r="F81" i="6"/>
  <c r="G81" i="6"/>
  <c r="G79" i="5"/>
  <c r="G80" i="5" s="1"/>
  <c r="F80" i="5"/>
  <c r="G80" i="4"/>
  <c r="F81" i="4"/>
  <c r="G81" i="4"/>
  <c r="G112" i="2"/>
  <c r="G113" i="2"/>
  <c r="F113" i="2"/>
  <c r="D92" i="32"/>
  <c r="G60" i="20"/>
  <c r="F60" i="20"/>
  <c r="G68" i="20"/>
  <c r="F68" i="20"/>
  <c r="D134" i="20" s="1"/>
  <c r="G93" i="18"/>
  <c r="F93" i="18"/>
  <c r="D166" i="18" s="1"/>
  <c r="F156" i="16"/>
  <c r="G156" i="16" s="1"/>
  <c r="G103" i="16"/>
  <c r="F103" i="16"/>
  <c r="G100" i="16"/>
  <c r="G99" i="16"/>
  <c r="G98" i="16"/>
  <c r="G97" i="16"/>
  <c r="G96" i="16"/>
  <c r="G95" i="16"/>
  <c r="G94" i="16"/>
  <c r="G93" i="16"/>
  <c r="G92" i="16"/>
  <c r="G91" i="16"/>
  <c r="G90" i="16"/>
  <c r="G89" i="16"/>
  <c r="G88" i="16"/>
  <c r="G87" i="16"/>
  <c r="G86" i="16"/>
  <c r="G85" i="16"/>
  <c r="G84" i="16"/>
  <c r="D136" i="15"/>
  <c r="F156" i="14"/>
  <c r="G156" i="14" s="1"/>
  <c r="G98" i="14"/>
  <c r="F98" i="14"/>
  <c r="G95" i="14"/>
  <c r="G94" i="14"/>
  <c r="G93" i="14"/>
  <c r="G92" i="14"/>
  <c r="G91" i="14"/>
  <c r="G90" i="14"/>
  <c r="G89" i="14"/>
  <c r="G88" i="14"/>
  <c r="G87" i="14"/>
  <c r="G86" i="14"/>
  <c r="G85" i="14"/>
  <c r="G84" i="14"/>
  <c r="I210" i="13"/>
  <c r="F210" i="13"/>
  <c r="F178" i="13"/>
  <c r="G178" i="13" s="1"/>
  <c r="G126" i="13"/>
  <c r="F126"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235" i="12"/>
  <c r="J221" i="12"/>
  <c r="F221" i="12"/>
  <c r="F71" i="12"/>
  <c r="G64" i="12"/>
  <c r="F64" i="12"/>
  <c r="D157" i="11"/>
  <c r="D133" i="1"/>
</calcChain>
</file>

<file path=xl/sharedStrings.xml><?xml version="1.0" encoding="utf-8"?>
<sst xmlns="http://schemas.openxmlformats.org/spreadsheetml/2006/main" count="12632" uniqueCount="1232">
  <si>
    <t>SUNDARAM MUTUAL FUND</t>
  </si>
  <si>
    <t>Sundaram Infrastructure Advantage Fund</t>
  </si>
  <si>
    <t>SL No</t>
  </si>
  <si>
    <t>ISIN Code</t>
  </si>
  <si>
    <t>Name of the instrument</t>
  </si>
  <si>
    <t>Rating / 
Industry</t>
  </si>
  <si>
    <t>Quantity</t>
  </si>
  <si>
    <t>Mkt Value
Rs. in Lacs</t>
  </si>
  <si>
    <t>% of Net Asset</t>
  </si>
  <si>
    <t>A) Equity &amp; Equity Related</t>
  </si>
  <si>
    <t>(a) Listed / awaiting listing on Stock Exchange</t>
  </si>
  <si>
    <t>INE018A01030</t>
  </si>
  <si>
    <t>Larsen &amp; Toubro Ltd</t>
  </si>
  <si>
    <t>Construction</t>
  </si>
  <si>
    <t>INE397D01024</t>
  </si>
  <si>
    <t>Bharti Airtel Ltd</t>
  </si>
  <si>
    <t>Telecom - Services</t>
  </si>
  <si>
    <t>INE002A01018</t>
  </si>
  <si>
    <t>Reliance Industries Ltd</t>
  </si>
  <si>
    <t>Petroleum Products</t>
  </si>
  <si>
    <t>INE733E01010</t>
  </si>
  <si>
    <t>NTPC LTD</t>
  </si>
  <si>
    <t>Power</t>
  </si>
  <si>
    <t>INE481G01011</t>
  </si>
  <si>
    <t>Ultratech Cement Ltd</t>
  </si>
  <si>
    <t>Cement &amp; Cement Products</t>
  </si>
  <si>
    <t>INE146L01010</t>
  </si>
  <si>
    <t>Kirloskar Oil Engines Ltd</t>
  </si>
  <si>
    <t>Industrial Products</t>
  </si>
  <si>
    <t>INE263A01024</t>
  </si>
  <si>
    <t>Bharat Electronics Ltd</t>
  </si>
  <si>
    <t>Aerospace &amp; Defense</t>
  </si>
  <si>
    <t>INE284S01014</t>
  </si>
  <si>
    <t>S.J.S. Enterprises Ltd</t>
  </si>
  <si>
    <t>Auto Components</t>
  </si>
  <si>
    <t>INE220B01022</t>
  </si>
  <si>
    <t>Kalpataru Projects International Ltd</t>
  </si>
  <si>
    <t>INE07Y701011</t>
  </si>
  <si>
    <t>Hitachi Energy India Ltd</t>
  </si>
  <si>
    <t>Electrical Equipment</t>
  </si>
  <si>
    <t>INE200A01026</t>
  </si>
  <si>
    <t>GE Vernova T and D India Ltd</t>
  </si>
  <si>
    <t>INE752E01010</t>
  </si>
  <si>
    <t>Power Grid Corporation of India Ltd</t>
  </si>
  <si>
    <t>INE062A01020</t>
  </si>
  <si>
    <t>State Bank of India</t>
  </si>
  <si>
    <t>Banks</t>
  </si>
  <si>
    <t>INE090A01021</t>
  </si>
  <si>
    <t>ICICI Bank Ltd</t>
  </si>
  <si>
    <t>INE742F01042</t>
  </si>
  <si>
    <t>Adani Ports and Special Economic Zone Ltd</t>
  </si>
  <si>
    <t>Transport Infrastructure</t>
  </si>
  <si>
    <t>INE029A01011</t>
  </si>
  <si>
    <t>Bharat Petroleum Corporation Ltd</t>
  </si>
  <si>
    <t>INE437A01024</t>
  </si>
  <si>
    <t>Apollo Hospitals Enterprise Ltd</t>
  </si>
  <si>
    <t>Healthcare Services</t>
  </si>
  <si>
    <t>INE00LO01017</t>
  </si>
  <si>
    <t>Craftsman Automation Ltd</t>
  </si>
  <si>
    <t>INE880J01026</t>
  </si>
  <si>
    <t>JSW Infrastructure Ltd</t>
  </si>
  <si>
    <t>INE245A01021</t>
  </si>
  <si>
    <t>TATA Power Company Ltd</t>
  </si>
  <si>
    <t>INE284A01012</t>
  </si>
  <si>
    <t>ESAB India Ltd</t>
  </si>
  <si>
    <t>INE152A01029</t>
  </si>
  <si>
    <t>Thermax Ltd</t>
  </si>
  <si>
    <t>INE257A01026</t>
  </si>
  <si>
    <t>Bharat Heavy Electricals Ltd</t>
  </si>
  <si>
    <t>INE419M01035</t>
  </si>
  <si>
    <t>TD Power Systems Ltd</t>
  </si>
  <si>
    <t>INE342J01019</t>
  </si>
  <si>
    <t>ZF Commercial Vehicle Control Systems I Ltd</t>
  </si>
  <si>
    <t>INE823G01014</t>
  </si>
  <si>
    <t>JK Cement Ltd</t>
  </si>
  <si>
    <t>INE646L01027</t>
  </si>
  <si>
    <t>Interglobe Aviation Ltd</t>
  </si>
  <si>
    <t>Transport Services</t>
  </si>
  <si>
    <t>INE213A01029</t>
  </si>
  <si>
    <t>Oil &amp; Natural Gas Corporation Ltd</t>
  </si>
  <si>
    <t>Oil</t>
  </si>
  <si>
    <t>INE003A01024</t>
  </si>
  <si>
    <t>Siemens Ltd</t>
  </si>
  <si>
    <t>INE121J01017</t>
  </si>
  <si>
    <t>Indus Towers Ltd (Prev Bharti Infratel Ltd)</t>
  </si>
  <si>
    <t>INE298A01020</t>
  </si>
  <si>
    <t>Cummins India Ltd</t>
  </si>
  <si>
    <t>INE813H01021</t>
  </si>
  <si>
    <t>Torrent Power Ltd</t>
  </si>
  <si>
    <t>INE117A01022</t>
  </si>
  <si>
    <t>ABB India Ltd</t>
  </si>
  <si>
    <t>INE129A01019</t>
  </si>
  <si>
    <t>GAIL (India) Ltd</t>
  </si>
  <si>
    <t>Gas</t>
  </si>
  <si>
    <t>INE148O01028</t>
  </si>
  <si>
    <t>Delhivery Ltd</t>
  </si>
  <si>
    <t>INE999A01023</t>
  </si>
  <si>
    <t>KSB LTD</t>
  </si>
  <si>
    <t>INE040H01021</t>
  </si>
  <si>
    <t>Suzlon Energy Ltd</t>
  </si>
  <si>
    <t>INE513A01022</t>
  </si>
  <si>
    <t>Schaeffler India Ltd</t>
  </si>
  <si>
    <t>INE343G01021</t>
  </si>
  <si>
    <t>Bharti Hexacom Ltd</t>
  </si>
  <si>
    <t>INE111A01025</t>
  </si>
  <si>
    <t>Container Corporation of India Ltd</t>
  </si>
  <si>
    <t>INE868B01028</t>
  </si>
  <si>
    <t>NCC Ltd</t>
  </si>
  <si>
    <t>INE671H01015</t>
  </si>
  <si>
    <t>Sobha Ltd</t>
  </si>
  <si>
    <t>Realty</t>
  </si>
  <si>
    <t>INE811A01038</t>
  </si>
  <si>
    <t>Kirlosakar Pneumatic Company Ltd</t>
  </si>
  <si>
    <t>INE371P01015</t>
  </si>
  <si>
    <t>Amber Enterprises India Ltd</t>
  </si>
  <si>
    <t>Consumer Durables</t>
  </si>
  <si>
    <t>INE053A01029</t>
  </si>
  <si>
    <t>The Indian Hotels Company Ltd</t>
  </si>
  <si>
    <t>Leisure Services</t>
  </si>
  <si>
    <t>INE139A01034</t>
  </si>
  <si>
    <t>National Aluminium Company Ltd</t>
  </si>
  <si>
    <t>Non - Ferrous Metals</t>
  </si>
  <si>
    <t>INE1NPP01017</t>
  </si>
  <si>
    <t>Siemens Energy India Limited</t>
  </si>
  <si>
    <t>INE749A01030</t>
  </si>
  <si>
    <t>Jindal Steel &amp; Power Ltd</t>
  </si>
  <si>
    <t>Ferrous Metals</t>
  </si>
  <si>
    <t>INE205B01031</t>
  </si>
  <si>
    <t>Elecon Engineering Company Ltd</t>
  </si>
  <si>
    <t>INE081A01020</t>
  </si>
  <si>
    <t>Tata Steel Ltd</t>
  </si>
  <si>
    <t>INE208A01029</t>
  </si>
  <si>
    <t>Ashok Leyland Ltd</t>
  </si>
  <si>
    <t>Agricultural, Commercial &amp; Construction Vehicles</t>
  </si>
  <si>
    <t>INE152M01016</t>
  </si>
  <si>
    <t>Triveni Turbine Ltd</t>
  </si>
  <si>
    <t>INE551A01022</t>
  </si>
  <si>
    <t>Engineering Services</t>
  </si>
  <si>
    <t>#</t>
  </si>
  <si>
    <t>Sub Total</t>
  </si>
  <si>
    <t/>
  </si>
  <si>
    <t>(b) Overseas Security</t>
  </si>
  <si>
    <t xml:space="preserve">0 </t>
  </si>
  <si>
    <t>(c) Privately Placed / Unlisted</t>
  </si>
  <si>
    <t>(d) Preference / Right Shares</t>
  </si>
  <si>
    <t>(e) Warrants</t>
  </si>
  <si>
    <t>f) Derivative</t>
  </si>
  <si>
    <t>Total for Equity &amp; Equity Related</t>
  </si>
  <si>
    <t>B) Debt Instruments</t>
  </si>
  <si>
    <t>(b) Privately Placed / Unlisted</t>
  </si>
  <si>
    <t>(c) Govt Security</t>
  </si>
  <si>
    <t>(d) Securitized Debt Instruments</t>
  </si>
  <si>
    <t>Total for Debt Instruments</t>
  </si>
  <si>
    <t>C) Money Market Instruments</t>
  </si>
  <si>
    <t>(a) Certificate of Deposits</t>
  </si>
  <si>
    <t>(b) Commercial Papers</t>
  </si>
  <si>
    <t>(c) Treasury Bills</t>
  </si>
  <si>
    <t>(d) ReverseRepo / TREPS</t>
  </si>
  <si>
    <t>TREPS</t>
  </si>
  <si>
    <t>Total for Money Market Instruments</t>
  </si>
  <si>
    <t>D) Mutual Fund Units</t>
  </si>
  <si>
    <t>(a) Investment in Mutual Fund Units</t>
  </si>
  <si>
    <t>E) Others</t>
  </si>
  <si>
    <t>(a) Deposits with Commercial Banks</t>
  </si>
  <si>
    <t>(b) Share Application Money pending Allotment</t>
  </si>
  <si>
    <t>Cash and Other Net Current Assets</t>
  </si>
  <si>
    <t>Grand Total</t>
  </si>
  <si>
    <t>Notes</t>
  </si>
  <si>
    <t>a) Total securities classified as below investment grade or default provided for and its percentage to NAV</t>
  </si>
  <si>
    <t>Nil</t>
  </si>
  <si>
    <t>c) NAV  per  unit (Rupees per unit)</t>
  </si>
  <si>
    <t>At the end</t>
  </si>
  <si>
    <t>Option</t>
  </si>
  <si>
    <t>Direct Plan - Growth</t>
  </si>
  <si>
    <t>Regular Plan - Growth</t>
  </si>
  <si>
    <t>d) Dividend declared during the period (Rupees per unit)</t>
  </si>
  <si>
    <t>e) Total outstanding exposure in derivative instruments at the end of the period</t>
  </si>
  <si>
    <t>f) Total investments in foreign securities /ADR'S/GDR'S at the end of the period</t>
  </si>
  <si>
    <t>g) Repo in corporate debt</t>
  </si>
  <si>
    <t>h) Portfolio Turnover Ratio</t>
  </si>
  <si>
    <t>Sundaram Mid Cap Fund</t>
  </si>
  <si>
    <t>INE774D01024</t>
  </si>
  <si>
    <t>Mahindra &amp; Mahindra Financial Services Ltd</t>
  </si>
  <si>
    <t>Finance</t>
  </si>
  <si>
    <t>INE303R01014</t>
  </si>
  <si>
    <t>Kalyan Jewellers India Ltd</t>
  </si>
  <si>
    <t>INE171A01029</t>
  </si>
  <si>
    <t>The Federal Bank Ltd</t>
  </si>
  <si>
    <t>INE092T01019</t>
  </si>
  <si>
    <t>IDFC First Bank Ltd</t>
  </si>
  <si>
    <t>INE591G01025</t>
  </si>
  <si>
    <t>Coforge Ltd</t>
  </si>
  <si>
    <t>It - Software</t>
  </si>
  <si>
    <t>INE073K01018</t>
  </si>
  <si>
    <t>Sona BLW Precision Forgings Ltd</t>
  </si>
  <si>
    <t>INE211B01039</t>
  </si>
  <si>
    <t>The Phoenix Mills Ltd</t>
  </si>
  <si>
    <t>INE169A01031</t>
  </si>
  <si>
    <t>Coromandel International Ltd</t>
  </si>
  <si>
    <t>Fertilizers &amp; Agrochemicals</t>
  </si>
  <si>
    <t>INE196A01026</t>
  </si>
  <si>
    <t>Marico Ltd</t>
  </si>
  <si>
    <t>Agricultural Food &amp; Other Products</t>
  </si>
  <si>
    <t>INE095A01012</t>
  </si>
  <si>
    <t>IndusInd Bank Ltd</t>
  </si>
  <si>
    <t>INE949L01017</t>
  </si>
  <si>
    <t>AU Small Finance Bank Ltd</t>
  </si>
  <si>
    <t>INE180A01020</t>
  </si>
  <si>
    <t>Max Financial Services Ltd</t>
  </si>
  <si>
    <t>Insurance</t>
  </si>
  <si>
    <t>INE118H01025</t>
  </si>
  <si>
    <t>BSE Ltd</t>
  </si>
  <si>
    <t>Capital Markets</t>
  </si>
  <si>
    <t>INE326A01037</t>
  </si>
  <si>
    <t>Lupin Ltd</t>
  </si>
  <si>
    <t>Pharmaceuticals &amp; Biotechnology</t>
  </si>
  <si>
    <t>INE600L01024</t>
  </si>
  <si>
    <t>Dr Lal Path Labs Ltd</t>
  </si>
  <si>
    <t>INE068V01023</t>
  </si>
  <si>
    <t>Gland Pharma Ltd</t>
  </si>
  <si>
    <t>INE494B01023</t>
  </si>
  <si>
    <t>TVS Motor Company Ltd</t>
  </si>
  <si>
    <t>Automobiles</t>
  </si>
  <si>
    <t>INE455K01017</t>
  </si>
  <si>
    <t>Polycab India Ltd</t>
  </si>
  <si>
    <t>INE388Y01029</t>
  </si>
  <si>
    <t>FSN E–Commerce Ventures Ltd(NYKAA)</t>
  </si>
  <si>
    <t>Retailing</t>
  </si>
  <si>
    <t>INE982J01020</t>
  </si>
  <si>
    <t>One 97 Communications Ltd</t>
  </si>
  <si>
    <t>Financial Technology (Fintech)</t>
  </si>
  <si>
    <t>INE061F01013</t>
  </si>
  <si>
    <t>Fortis Health Care Ltd</t>
  </si>
  <si>
    <t>INE797F01020</t>
  </si>
  <si>
    <t>Jubilant Foodworks Ltd</t>
  </si>
  <si>
    <t>INE466L01038</t>
  </si>
  <si>
    <t>360 ONE WAM Ltd (Prev IIFL Wealth Management Ltd)</t>
  </si>
  <si>
    <t>INE338I01027</t>
  </si>
  <si>
    <t>Motilal Oswal Financial Services Ltd</t>
  </si>
  <si>
    <t>INE634S01028</t>
  </si>
  <si>
    <t>Mankind Pharma Ltd</t>
  </si>
  <si>
    <t>INE324D01010</t>
  </si>
  <si>
    <t>LG Electronics India Ltd</t>
  </si>
  <si>
    <t>INE976I01016</t>
  </si>
  <si>
    <t>Tata Capital Ltd</t>
  </si>
  <si>
    <t>INE974X01010</t>
  </si>
  <si>
    <t>Tube Investments of India Ltd</t>
  </si>
  <si>
    <t>INE010V01017</t>
  </si>
  <si>
    <t>L&amp;T Technology Services Ltd</t>
  </si>
  <si>
    <t>It - Services</t>
  </si>
  <si>
    <t>INE00H001014</t>
  </si>
  <si>
    <t>Swiggy Ltd</t>
  </si>
  <si>
    <t>INE105A01035</t>
  </si>
  <si>
    <t>TVS Holdings Ltd</t>
  </si>
  <si>
    <t>INE540L01014</t>
  </si>
  <si>
    <t>Alkem Laboratories Ltd</t>
  </si>
  <si>
    <t>INE663F01032</t>
  </si>
  <si>
    <t>Info Edge (India) Ltd</t>
  </si>
  <si>
    <t>INE094A01015</t>
  </si>
  <si>
    <t>Hindustan Petroleum Corporation Ltd</t>
  </si>
  <si>
    <t>INE935N01020</t>
  </si>
  <si>
    <t>Dixon Technologies (India) Ltd</t>
  </si>
  <si>
    <t>INE562A01011</t>
  </si>
  <si>
    <t>Indian Bank</t>
  </si>
  <si>
    <t>INE121E01018</t>
  </si>
  <si>
    <t>JSW Energy Ltd</t>
  </si>
  <si>
    <t>INE944F01028</t>
  </si>
  <si>
    <t>Radico Khaitan Ltd</t>
  </si>
  <si>
    <t>Beverages</t>
  </si>
  <si>
    <t>INE262H01021</t>
  </si>
  <si>
    <t>Persistent Systems Ltd</t>
  </si>
  <si>
    <t>INE811K01011</t>
  </si>
  <si>
    <t>Prestige Estates Projects Ltd</t>
  </si>
  <si>
    <t>INE702C01027</t>
  </si>
  <si>
    <t>APL Apollo Tubes Ltd</t>
  </si>
  <si>
    <t>INE298J01013</t>
  </si>
  <si>
    <t>Nippon Life India Asset Management Ltd</t>
  </si>
  <si>
    <t>INE405E01023</t>
  </si>
  <si>
    <t>UNO Minda Ltd</t>
  </si>
  <si>
    <t>INE872J01023</t>
  </si>
  <si>
    <t>Devyani international limited</t>
  </si>
  <si>
    <t>INE548C01032</t>
  </si>
  <si>
    <t>Emami Ltd</t>
  </si>
  <si>
    <t>Personal Products</t>
  </si>
  <si>
    <t>INE0HOQ01053</t>
  </si>
  <si>
    <t>Billionbrains Garage Ventures Ltd</t>
  </si>
  <si>
    <t>INE417T01026</t>
  </si>
  <si>
    <t>PB Fintech Ltd</t>
  </si>
  <si>
    <t>INE536A01023</t>
  </si>
  <si>
    <t>Grindwell Norton Ltd</t>
  </si>
  <si>
    <t>INE288B01029</t>
  </si>
  <si>
    <t>Deepak Nitrite Ltd</t>
  </si>
  <si>
    <t>Chemicals &amp; Petrochemicals</t>
  </si>
  <si>
    <t>INE065X01017</t>
  </si>
  <si>
    <t>Indegene Limited</t>
  </si>
  <si>
    <t>INE427F01016</t>
  </si>
  <si>
    <t>Chalet Hotels Ltd</t>
  </si>
  <si>
    <t>INE884B01025</t>
  </si>
  <si>
    <t>Kirloskar Ferrous Ind Ltd</t>
  </si>
  <si>
    <t>INE212S01015</t>
  </si>
  <si>
    <t>Fractal Analytics Ltd</t>
  </si>
  <si>
    <t>INE603J01030</t>
  </si>
  <si>
    <t>PI Industries Ltd</t>
  </si>
  <si>
    <t>INE459N01021</t>
  </si>
  <si>
    <t>Manipal Health Enterprises Ltd</t>
  </si>
  <si>
    <t>INF173K01GU0</t>
  </si>
  <si>
    <t>Sundaram Liquid Fund - Direct Growth</t>
  </si>
  <si>
    <t>Sundaram Large and Mid Cap Fund</t>
  </si>
  <si>
    <t>INE956O01016</t>
  </si>
  <si>
    <t>Lenskart Solutions Limited</t>
  </si>
  <si>
    <t>INE758T01015</t>
  </si>
  <si>
    <t>Eternal Ltd (Previously Zomato Ltd)</t>
  </si>
  <si>
    <t>INE864I01014</t>
  </si>
  <si>
    <t>MTAR Technologies Ltd</t>
  </si>
  <si>
    <t>INE721A01047</t>
  </si>
  <si>
    <t>Shriram Finance Ltd</t>
  </si>
  <si>
    <t>INE128S01021</t>
  </si>
  <si>
    <t>Five-Star Business Finance Ltd</t>
  </si>
  <si>
    <t>INE551W01018</t>
  </si>
  <si>
    <t>Ujjivan Small Finance Bank Ltd</t>
  </si>
  <si>
    <t>INE881D01027</t>
  </si>
  <si>
    <t>Oracle Financial Services Software Ltd</t>
  </si>
  <si>
    <t>INE121A01024</t>
  </si>
  <si>
    <t>Cholamandalam Investment and Finance Company Ltd</t>
  </si>
  <si>
    <t>INE00WC01027</t>
  </si>
  <si>
    <t>Affle (India) Ltd</t>
  </si>
  <si>
    <t>INE0CLI01024</t>
  </si>
  <si>
    <t>Rate Gain Travel Technologies Ltd</t>
  </si>
  <si>
    <t>INE101A01026</t>
  </si>
  <si>
    <t>Mahindra &amp; Mahindra Ltd</t>
  </si>
  <si>
    <t>INE346A01027</t>
  </si>
  <si>
    <t>ICICI Prudential Asset Management Company Ltd</t>
  </si>
  <si>
    <t>INE01NH01023</t>
  </si>
  <si>
    <t>Dhoot Transmission Ltd</t>
  </si>
  <si>
    <t>Sundaram Long Term Tax Advantage Fund Series III</t>
  </si>
  <si>
    <t>INE914M01019</t>
  </si>
  <si>
    <t>Aster DM Healthcare Ltd</t>
  </si>
  <si>
    <t>INE08ZM01014</t>
  </si>
  <si>
    <t>Green Panel Industries Ltd</t>
  </si>
  <si>
    <t>INE679A01013</t>
  </si>
  <si>
    <t>CSB Bank Ltd</t>
  </si>
  <si>
    <t>INE063P01018</t>
  </si>
  <si>
    <t>Equitas Small Finance Bank Limited</t>
  </si>
  <si>
    <t>INE732I01021</t>
  </si>
  <si>
    <t>Angel One Ltd</t>
  </si>
  <si>
    <t>INE199A01012</t>
  </si>
  <si>
    <t>Procter &amp; Gamble Health Ltd</t>
  </si>
  <si>
    <t>INE806T01020</t>
  </si>
  <si>
    <t>Sapphire Foods India Ltd</t>
  </si>
  <si>
    <t>INE791I01019</t>
  </si>
  <si>
    <t>Brigade Enterprises Ltd</t>
  </si>
  <si>
    <t>INE429E01023</t>
  </si>
  <si>
    <t>Safari Industries (India) Ltd</t>
  </si>
  <si>
    <t>INE285J01028</t>
  </si>
  <si>
    <t>SIS Ltd</t>
  </si>
  <si>
    <t>Other Consumer Services</t>
  </si>
  <si>
    <t>INE477A01020</t>
  </si>
  <si>
    <t>Can Fin Homes Ltd</t>
  </si>
  <si>
    <t>INE572E01012</t>
  </si>
  <si>
    <t>PNB Housing Finance Ltd</t>
  </si>
  <si>
    <t>INE0JA001018</t>
  </si>
  <si>
    <t>Venus Pipes &amp; Tubes Ltd</t>
  </si>
  <si>
    <t>INE559R01029</t>
  </si>
  <si>
    <t>Landmark Cars Ltd</t>
  </si>
  <si>
    <t>INE149A01033</t>
  </si>
  <si>
    <t>Cholamandalam Financial Holdings Ltd</t>
  </si>
  <si>
    <t>INE743M01012</t>
  </si>
  <si>
    <t>RHI Magnesita India Ltd</t>
  </si>
  <si>
    <t>INE227W01023</t>
  </si>
  <si>
    <t>Clean Science &amp; Technology Ltd</t>
  </si>
  <si>
    <t>INE274F01020</t>
  </si>
  <si>
    <t>Westlife Foodworld Ltd</t>
  </si>
  <si>
    <t>INE987B01026</t>
  </si>
  <si>
    <t>Natco Pharma Ltd</t>
  </si>
  <si>
    <t>INE126A01031</t>
  </si>
  <si>
    <t>EID Parry India Ltd</t>
  </si>
  <si>
    <t>Food Products</t>
  </si>
  <si>
    <t>INE545U01014</t>
  </si>
  <si>
    <t>Bandhan Bank Ltd</t>
  </si>
  <si>
    <t>INE348B01021</t>
  </si>
  <si>
    <t>Century Plyboards (India) Ltd</t>
  </si>
  <si>
    <t>INE101D01020</t>
  </si>
  <si>
    <t>Granules India Ltd</t>
  </si>
  <si>
    <t>INE411H01032</t>
  </si>
  <si>
    <t>R Systems International Ltd</t>
  </si>
  <si>
    <t>INE836A01035</t>
  </si>
  <si>
    <t>Birlasoft Ltd</t>
  </si>
  <si>
    <t>INE845D01014</t>
  </si>
  <si>
    <t>Ganesha Ecosphere Ltd</t>
  </si>
  <si>
    <t>Textiles &amp; Apparels</t>
  </si>
  <si>
    <t>INE216P01012</t>
  </si>
  <si>
    <t>Aavas Financiers Ltd</t>
  </si>
  <si>
    <t>INE878B01027</t>
  </si>
  <si>
    <t>KEI Industries Ltd</t>
  </si>
  <si>
    <t>Sundaram Long Term Tax Advantage Fund Series IV</t>
  </si>
  <si>
    <t>Sundaram Long Term Micro Cap Tax Advantage Fund Series III</t>
  </si>
  <si>
    <t>Sundaram Long Term Micro Cap Tax Advantage Fund Series IV</t>
  </si>
  <si>
    <t>Sundaram Long Term Micro Cap Tax Advantage Fund Series V</t>
  </si>
  <si>
    <t>Sundaram Long Term Micro Cap Tax Advantage Fund Series VI</t>
  </si>
  <si>
    <t>INE1TAE01010</t>
  </si>
  <si>
    <t>TATA Motors Ltd</t>
  </si>
  <si>
    <t>INE692A01016</t>
  </si>
  <si>
    <t>Union Bank of India</t>
  </si>
  <si>
    <t>Sundaram Small Cap Fund</t>
  </si>
  <si>
    <t>INE503A01015</t>
  </si>
  <si>
    <t>DCB Bank Ltd</t>
  </si>
  <si>
    <t>INE238A01034</t>
  </si>
  <si>
    <t>Axis Bank Ltd</t>
  </si>
  <si>
    <t>INE236E01022</t>
  </si>
  <si>
    <t>Ellenbarrie Industrial Gases Ltd</t>
  </si>
  <si>
    <t>INE12F801023</t>
  </si>
  <si>
    <t>OnEMI Technology Solutions LTD</t>
  </si>
  <si>
    <t>INE119A01028</t>
  </si>
  <si>
    <t>Balrampur Chini Mills Ltd</t>
  </si>
  <si>
    <t>INE794A01010</t>
  </si>
  <si>
    <t>Neuland Laboratories Ltd</t>
  </si>
  <si>
    <t>INE177F01017</t>
  </si>
  <si>
    <t>Kovai Medical Center &amp; Hospital Ltd</t>
  </si>
  <si>
    <t>INE570A01022</t>
  </si>
  <si>
    <t>Ion Exchange (India) Ltd</t>
  </si>
  <si>
    <t>Other Utilities</t>
  </si>
  <si>
    <t>INE00F201020</t>
  </si>
  <si>
    <t>Prudent Corporate Advisory Services Ltd</t>
  </si>
  <si>
    <t>INE0UOS01011</t>
  </si>
  <si>
    <t>Sanofi Consumer Healthcare India Ltd</t>
  </si>
  <si>
    <t>INE456Z01021</t>
  </si>
  <si>
    <t>Medi Assist Healthcare Services Ltd</t>
  </si>
  <si>
    <t>INE602W01027</t>
  </si>
  <si>
    <t>Senco Gold Ltd</t>
  </si>
  <si>
    <t>INE2J8701016</t>
  </si>
  <si>
    <t>SKF India (Industrial) Ltd</t>
  </si>
  <si>
    <t>INE136B01020</t>
  </si>
  <si>
    <t>Cyient Ltd</t>
  </si>
  <si>
    <t>INE482A01020</t>
  </si>
  <si>
    <t>Ceat Ltd</t>
  </si>
  <si>
    <t>INE340A01012</t>
  </si>
  <si>
    <t>Birla Corporation Ltd</t>
  </si>
  <si>
    <t>INE844O01030</t>
  </si>
  <si>
    <t>Gujarat Energy Ltd</t>
  </si>
  <si>
    <t>INE930H01031</t>
  </si>
  <si>
    <t>K.P.R. Mill Ltd</t>
  </si>
  <si>
    <t>INE142Z01019</t>
  </si>
  <si>
    <t>Orient Electric Ltd</t>
  </si>
  <si>
    <t>INE094J01016</t>
  </si>
  <si>
    <t>UTI Asset Management Co Ltd</t>
  </si>
  <si>
    <t>INE048G01026</t>
  </si>
  <si>
    <t>Navin Fluorine International Ltd</t>
  </si>
  <si>
    <t>INE0J1N01028</t>
  </si>
  <si>
    <t>Orient Cables (India) Ltd</t>
  </si>
  <si>
    <t>INE1TUG01013</t>
  </si>
  <si>
    <t>GSPL Transmission Ltd</t>
  </si>
  <si>
    <t>IN002026Z078</t>
  </si>
  <si>
    <t>Sovereign</t>
  </si>
  <si>
    <t>Sundaram Aggressive Hybrid Fund</t>
  </si>
  <si>
    <t>INE040A01034</t>
  </si>
  <si>
    <t>HDFC Bank Ltd</t>
  </si>
  <si>
    <t>INE237A01036</t>
  </si>
  <si>
    <t>Kotak Mahindra Bank Ltd</t>
  </si>
  <si>
    <t>INE038A01020</t>
  </si>
  <si>
    <t>Hindalco Industries Ltd</t>
  </si>
  <si>
    <t>INE1CDF01017</t>
  </si>
  <si>
    <t>Vedanta Aluminium Metal Ltd</t>
  </si>
  <si>
    <t>INE918I01026</t>
  </si>
  <si>
    <t>Bajaj Finserv Ltd</t>
  </si>
  <si>
    <t>INE041025011</t>
  </si>
  <si>
    <t>Embassy Office Parks REIT</t>
  </si>
  <si>
    <t>INE511C01022</t>
  </si>
  <si>
    <t>Poonawalla Fincorp Ltd</t>
  </si>
  <si>
    <t>INE123W01016</t>
  </si>
  <si>
    <t>SBI Life Insurance Company Ltd</t>
  </si>
  <si>
    <t>INE0BWS23018</t>
  </si>
  <si>
    <t>Altius Telecom Infrastructure Trust</t>
  </si>
  <si>
    <t>INE044A01036</t>
  </si>
  <si>
    <t>Sun Pharmaceutical Industries Ltd</t>
  </si>
  <si>
    <t>INE451A01017</t>
  </si>
  <si>
    <t>Force Motors Ltd</t>
  </si>
  <si>
    <t>INE745G01043</t>
  </si>
  <si>
    <t>Multi Commodity Exchange of India Ltd</t>
  </si>
  <si>
    <t>INE685T01010</t>
  </si>
  <si>
    <t>Horizon Industrial Parks Ltd</t>
  </si>
  <si>
    <t>INE481N01025</t>
  </si>
  <si>
    <t>Home First Finance Company Ltd</t>
  </si>
  <si>
    <t>INE421D01022</t>
  </si>
  <si>
    <t>CCL Products (India) Ltd</t>
  </si>
  <si>
    <t>INE007A01025</t>
  </si>
  <si>
    <t>CRISIL Ltd</t>
  </si>
  <si>
    <t>INE917I01010</t>
  </si>
  <si>
    <t>Bajaj Auto Ltd</t>
  </si>
  <si>
    <t>INE495P01020</t>
  </si>
  <si>
    <t>Mrs. Bectors Food Specialities Ltd</t>
  </si>
  <si>
    <t>INE0FDU25010</t>
  </si>
  <si>
    <t>Brookfield India Real Estate Trust REIT</t>
  </si>
  <si>
    <t>INE704P01025</t>
  </si>
  <si>
    <t>Cochin Shipyard Ltd</t>
  </si>
  <si>
    <t>Industrial Manufacturing</t>
  </si>
  <si>
    <t>INE852S01026</t>
  </si>
  <si>
    <t>INE261F08EM1</t>
  </si>
  <si>
    <t>National Bank for Agriculture &amp; Rural Development - 7.53% - 24/03/2028</t>
  </si>
  <si>
    <t>ICRA AAA</t>
  </si>
  <si>
    <t>INE261F08EO7</t>
  </si>
  <si>
    <t>National Bank for Agriculture &amp; Rural Development - 7.48% - 15/09/2028</t>
  </si>
  <si>
    <t>CRISIL AAA</t>
  </si>
  <si>
    <t>INE261F08EU4</t>
  </si>
  <si>
    <t>National Bank for Agriculture &amp; Rural Development - 7.44% - 17/07/2029</t>
  </si>
  <si>
    <t>INE261F08ES8</t>
  </si>
  <si>
    <t>National Bank for Agriculture &amp; Rural Development - 7.01% - 16/03/2029**</t>
  </si>
  <si>
    <t>INE134E08OC3</t>
  </si>
  <si>
    <t>Power Finance Corporation Ltd - 6.96% - 02/03/2028**</t>
  </si>
  <si>
    <t>INE261F08EP4</t>
  </si>
  <si>
    <t>National Bank for Agriculture &amp; Rural Development - 6.66% - 12/10/2028**</t>
  </si>
  <si>
    <t>INE403D08298</t>
  </si>
  <si>
    <t>Bharti Telecom Ltd - 7.4% - 01/02/2029</t>
  </si>
  <si>
    <t>INE121A07RZ4</t>
  </si>
  <si>
    <t>Cholamandalam Investment and Finance Company Ltd - 8.54% - 12/04/2029**</t>
  </si>
  <si>
    <t>ICRA AA+</t>
  </si>
  <si>
    <t>INE296A07SV1</t>
  </si>
  <si>
    <t>Bajaj Finance Ltd - 7.82% - 31/01/2034**</t>
  </si>
  <si>
    <t>INE556F08LB2</t>
  </si>
  <si>
    <t>Small Industries Development Bank of India - 7.04% - 09/02/2029**</t>
  </si>
  <si>
    <t>INE556F08KM1</t>
  </si>
  <si>
    <t>Small Industries Development Bank of India - 7.79% - 14/05/2027</t>
  </si>
  <si>
    <t>INE033L07IW4</t>
  </si>
  <si>
    <t>Tata Capital Housing Finance Ltd - 8.2% - 25/09/2029</t>
  </si>
  <si>
    <t>INE115A07QZ8</t>
  </si>
  <si>
    <t>LIC Housing Finance Ltd - 7.74% - 22/10/2027**</t>
  </si>
  <si>
    <t>INE261F08DV4</t>
  </si>
  <si>
    <t>National Bank for Agriculture &amp; Rural Development - 7.62% - 31/01/2028**</t>
  </si>
  <si>
    <t>INE040A08955</t>
  </si>
  <si>
    <t>HDFC Bank Ltd - 7.7% - 16/05/2028**</t>
  </si>
  <si>
    <t>INE414G07JN3</t>
  </si>
  <si>
    <t>Muthoot Finance Ltd - 8.52% - 07/04/2028**</t>
  </si>
  <si>
    <t>CRISIL AA+</t>
  </si>
  <si>
    <t>INE134E08MB9</t>
  </si>
  <si>
    <t>Power Finance Corporation Ltd - 7.82% - 06/03/2038**</t>
  </si>
  <si>
    <t>INE556F08KR0</t>
  </si>
  <si>
    <t>Small Industries Development Bank of India - 7.47% - 05/09/2029**</t>
  </si>
  <si>
    <t>INE261F08ET6</t>
  </si>
  <si>
    <t>National Bank for Agriculture &amp; Rural Development - 7.1% - 29/03/2029**</t>
  </si>
  <si>
    <t>INE261F08EV2</t>
  </si>
  <si>
    <t>National Bank for Agriculture &amp; Rural Development - 7.16% - 14/12/2029</t>
  </si>
  <si>
    <t>INE556F08LF3</t>
  </si>
  <si>
    <t>Small Industries Development Bank of India - 7.4% - 18/06/2031**</t>
  </si>
  <si>
    <t>INE261F08EQ2</t>
  </si>
  <si>
    <t>National Bank for Agriculture &amp; Rural Development - 6.85% - 19/01/2029</t>
  </si>
  <si>
    <t>INE062A08488</t>
  </si>
  <si>
    <t>INE134E08KV1</t>
  </si>
  <si>
    <t>Power Finance Corporation Ltd - 7.75% - 11/06/2030**</t>
  </si>
  <si>
    <t>INE031A08AC8</t>
  </si>
  <si>
    <t>Housing &amp; Urban Development Corporation Ltd - 7.23% - 18/07/2029**</t>
  </si>
  <si>
    <t>INE020B08FL9</t>
  </si>
  <si>
    <t>REC LTD - 7.34% - 30/04/2030**</t>
  </si>
  <si>
    <t>INE403D08231</t>
  </si>
  <si>
    <t>Bharti Telecom Ltd - 8.65% - 05/11/2027**</t>
  </si>
  <si>
    <t>INE134E08MJ2</t>
  </si>
  <si>
    <t>Power Finance Corporation Ltd - 7.77% - 15/04/2028**</t>
  </si>
  <si>
    <t>INE115A07QH6</t>
  </si>
  <si>
    <t>LIC Housing Finance Ltd - 8.025% - 23/03/2033**</t>
  </si>
  <si>
    <t>INE053F08387</t>
  </si>
  <si>
    <t>Indian Railway Finance Corporation Ltd - 7.46% - 18/06/2029**</t>
  </si>
  <si>
    <t>INE414G07II5</t>
  </si>
  <si>
    <t>Muthoot Finance Ltd - 8.4% - 28/08/2028**</t>
  </si>
  <si>
    <t>INE134E08NW3</t>
  </si>
  <si>
    <t>Power Finance Corporation Ltd - 6.73% - 15/10/2027**</t>
  </si>
  <si>
    <t>INE053F08296</t>
  </si>
  <si>
    <t>Indian Railway Finance Corporation Ltd - 7.74% - 15/04/2038**</t>
  </si>
  <si>
    <t>INE296A07TM8</t>
  </si>
  <si>
    <t>Bajaj Finance Ltd - 7.11% - 10/07/2028**</t>
  </si>
  <si>
    <t>INE572E07258</t>
  </si>
  <si>
    <t>PNB Housing Finance Ltd - 7.28% - 05/06/2028**</t>
  </si>
  <si>
    <t>IND AAA</t>
  </si>
  <si>
    <t>INE053F08536</t>
  </si>
  <si>
    <t>INE477A07415</t>
  </si>
  <si>
    <t>Can Fin Homes Ltd - 8.09% - 04/01/2027**</t>
  </si>
  <si>
    <t>INE572E07183</t>
  </si>
  <si>
    <t>PNB Housing Finance Ltd - 8.15% - 29/07/2027**</t>
  </si>
  <si>
    <t>INE556F08KP4</t>
  </si>
  <si>
    <t>Small Industries Development Bank of India - 7.68% - 10/08/2027</t>
  </si>
  <si>
    <t>INE020B08FF1</t>
  </si>
  <si>
    <t>REC LTD - 7.56% - 31/08/2027**</t>
  </si>
  <si>
    <t>INE121A07SN8</t>
  </si>
  <si>
    <t>Cholamandalam Investment and Finance Company Ltd - 7.38% - 28/05/2027**</t>
  </si>
  <si>
    <t>INE756I07FG5</t>
  </si>
  <si>
    <t>HDB Financial Services Ltd - 7.4091% - 05/06/2028**</t>
  </si>
  <si>
    <t>INE020B08GI3</t>
  </si>
  <si>
    <t>REC LTD - 7.28% - 31/08/2029**</t>
  </si>
  <si>
    <t>IN0020250091</t>
  </si>
  <si>
    <t>6.48% Central Government Securities 06/10/2035</t>
  </si>
  <si>
    <t>IN0020240027</t>
  </si>
  <si>
    <t>7.23% Central Government Securities 15/04/2039</t>
  </si>
  <si>
    <t>IN0020260025</t>
  </si>
  <si>
    <t>6.94% Central Government Securities 11/05/2036</t>
  </si>
  <si>
    <t>IN0020230077</t>
  </si>
  <si>
    <t>7.18%  Government Securities - 24/07/2037</t>
  </si>
  <si>
    <t>IN0020220011</t>
  </si>
  <si>
    <t>IN0020240019</t>
  </si>
  <si>
    <t>7.10% Central Government Securities 08/04/2034</t>
  </si>
  <si>
    <t>IN0020230051</t>
  </si>
  <si>
    <t>7.30% Government Securities - 19/06/2053</t>
  </si>
  <si>
    <t>IN0020240035</t>
  </si>
  <si>
    <t>7.34% Central Government Securities 22/04/2064</t>
  </si>
  <si>
    <t>IN0020240076</t>
  </si>
  <si>
    <t>7.02% Central Government Securities 18/06/2031</t>
  </si>
  <si>
    <t>INE261F16AN0</t>
  </si>
  <si>
    <t>National Bank for Agriculture &amp; Rural Development - 05/03/2027**</t>
  </si>
  <si>
    <t>CRISIL A1+</t>
  </si>
  <si>
    <t>INE028A16MQ2</t>
  </si>
  <si>
    <t>Bank of Baroda - 07/12/2026**</t>
  </si>
  <si>
    <t>IND A1+</t>
  </si>
  <si>
    <t>INE160A16UE2</t>
  </si>
  <si>
    <t>Punjab National Bank - 05/02/2027**</t>
  </si>
  <si>
    <t>INE261F16AO8</t>
  </si>
  <si>
    <t>National Bank for Agriculture &amp; Rural Development - 10/03/2027**</t>
  </si>
  <si>
    <t>INE556F16CB4</t>
  </si>
  <si>
    <t>Small Industries Development Bank of India - 18/02/2027**</t>
  </si>
  <si>
    <t>INE028A16LF7</t>
  </si>
  <si>
    <t>Bank of Baroda - 04/02/2027**</t>
  </si>
  <si>
    <t>INE692A16LS3</t>
  </si>
  <si>
    <t>Union Bank of India - 16/03/2027</t>
  </si>
  <si>
    <t>ICRA A1+</t>
  </si>
  <si>
    <t>INE556F14MP8</t>
  </si>
  <si>
    <t>Small Industries Development Bank of India - 09/06/2027**</t>
  </si>
  <si>
    <t>Individual &amp; HUF</t>
  </si>
  <si>
    <t>Others</t>
  </si>
  <si>
    <t>Sundaram Arbitrage Fund</t>
  </si>
  <si>
    <t>INE296A01032</t>
  </si>
  <si>
    <t>Bajaj Finance Ltd</t>
  </si>
  <si>
    <t>INE584A01023</t>
  </si>
  <si>
    <t>NMDC Ltd</t>
  </si>
  <si>
    <t>Minerals &amp; Mining</t>
  </si>
  <si>
    <t>INE628A01036</t>
  </si>
  <si>
    <t>UPL Ltd</t>
  </si>
  <si>
    <t>INE154A01025</t>
  </si>
  <si>
    <t>ITC Ltd</t>
  </si>
  <si>
    <t>Diversified Fmcg</t>
  </si>
  <si>
    <t>INE765G01017</t>
  </si>
  <si>
    <t>ICICI Lombard General Insurance Company Ltd</t>
  </si>
  <si>
    <t>INE134E01011</t>
  </si>
  <si>
    <t>Power Finance Corporation Ltd</t>
  </si>
  <si>
    <t>INE669C01036</t>
  </si>
  <si>
    <t>Tech Mahindra Ltd</t>
  </si>
  <si>
    <t>INE758E01017</t>
  </si>
  <si>
    <t>Jio Financial Services Ltd</t>
  </si>
  <si>
    <t>INE028A01039</t>
  </si>
  <si>
    <t>Bank of Baroda</t>
  </si>
  <si>
    <t>INE176B01034</t>
  </si>
  <si>
    <t>Havells India Ltd</t>
  </si>
  <si>
    <t>INE976G01028</t>
  </si>
  <si>
    <t>RBL Bank Ltd</t>
  </si>
  <si>
    <t>INE670K01029</t>
  </si>
  <si>
    <t>Lodha Developers Ltd</t>
  </si>
  <si>
    <t>INE171Z01026</t>
  </si>
  <si>
    <t>Bharat Dynamics Ltd</t>
  </si>
  <si>
    <t>INE006I01046</t>
  </si>
  <si>
    <t>Astral Ltd</t>
  </si>
  <si>
    <t>INE361B01024</t>
  </si>
  <si>
    <t>Divis Laboratories Ltd</t>
  </si>
  <si>
    <t>INE0LEZ01016</t>
  </si>
  <si>
    <t>Ather Energy Limited</t>
  </si>
  <si>
    <t>INE04I401011</t>
  </si>
  <si>
    <t>KPIT Technologies Ltd</t>
  </si>
  <si>
    <t>INE585B01010</t>
  </si>
  <si>
    <t>Maruti Suzuki India Ltd</t>
  </si>
  <si>
    <t>INE364U01010</t>
  </si>
  <si>
    <t>Adani Green Energy Ltd</t>
  </si>
  <si>
    <t>INE918Z01012</t>
  </si>
  <si>
    <t>Kaynes Technology India Ltd</t>
  </si>
  <si>
    <t>INE522F01014</t>
  </si>
  <si>
    <t>Coal India Ltd</t>
  </si>
  <si>
    <t>Consumable Fuels</t>
  </si>
  <si>
    <t>INE016A01026</t>
  </si>
  <si>
    <t>Dabur India Ltd</t>
  </si>
  <si>
    <t>INE079A01024</t>
  </si>
  <si>
    <t>Ambuja Cements Ltd</t>
  </si>
  <si>
    <t>INE059A01026</t>
  </si>
  <si>
    <t>Cipla Ltd</t>
  </si>
  <si>
    <t>INE022Q01020</t>
  </si>
  <si>
    <t>Indian Energy Exchange Ltd</t>
  </si>
  <si>
    <t>Stock Future</t>
  </si>
  <si>
    <t>IN0020220037</t>
  </si>
  <si>
    <t>7.38% Central Government Securities 20/06/2027</t>
  </si>
  <si>
    <t>INE466L14FR8</t>
  </si>
  <si>
    <t>360 ONE WAM Ltd (Prev IIFL Wealth Management Ltd) - 21/01/2027**</t>
  </si>
  <si>
    <t>IN002025Z476</t>
  </si>
  <si>
    <t>IN002026Z060</t>
  </si>
  <si>
    <t>IN002025Z377</t>
  </si>
  <si>
    <t>INF903JA1FR6</t>
  </si>
  <si>
    <t>Sundaram Money Market Fund-Direct Plan - Growth</t>
  </si>
  <si>
    <t>Margin Money For Derivatives</t>
  </si>
  <si>
    <t>INE066F01020</t>
  </si>
  <si>
    <t>Hindustan Aeronautics Ltd</t>
  </si>
  <si>
    <t>INE020B08FD6</t>
  </si>
  <si>
    <t>REC LTD - 7.58% - 31/05/2029**</t>
  </si>
  <si>
    <t>IN0020230135</t>
  </si>
  <si>
    <t>IN0020230036</t>
  </si>
  <si>
    <t>7.17% Government Securities - 17/04/20230</t>
  </si>
  <si>
    <t>-</t>
  </si>
  <si>
    <t>Sundaram Dividend Yield Fund</t>
  </si>
  <si>
    <t>INE355A01028</t>
  </si>
  <si>
    <t>Somany Ceramics Ltd</t>
  </si>
  <si>
    <t>INE009A01021</t>
  </si>
  <si>
    <t>Infosys Ltd</t>
  </si>
  <si>
    <t>INE825A01020</t>
  </si>
  <si>
    <t>Vardhman Textiles Ltd</t>
  </si>
  <si>
    <t>INE860A01027</t>
  </si>
  <si>
    <t>HCL Technologies Ltd</t>
  </si>
  <si>
    <t>INE030A01027</t>
  </si>
  <si>
    <t>Hindustan UniLever Ltd</t>
  </si>
  <si>
    <t>INE172A01027</t>
  </si>
  <si>
    <t>Castrol India Ltd</t>
  </si>
  <si>
    <t>INE216A01030</t>
  </si>
  <si>
    <t>Britannia Industries Ltd</t>
  </si>
  <si>
    <t>INE486A01021</t>
  </si>
  <si>
    <t>CESC Ltd</t>
  </si>
  <si>
    <t>INE274J01014</t>
  </si>
  <si>
    <t>Oil India Ltd</t>
  </si>
  <si>
    <t>INE0J1Y01017</t>
  </si>
  <si>
    <t>LIC of India Ltd</t>
  </si>
  <si>
    <t>INE242A01010</t>
  </si>
  <si>
    <t>Indian Oil Corporation Ltd</t>
  </si>
  <si>
    <t>INE848E01016</t>
  </si>
  <si>
    <t>NHPC Ltd</t>
  </si>
  <si>
    <t>INE467B01029</t>
  </si>
  <si>
    <t>Tata Consultancy Services Ltd</t>
  </si>
  <si>
    <t>INE102D01028</t>
  </si>
  <si>
    <t>Godrej Consumer Products Ltd</t>
  </si>
  <si>
    <t>INE510A01028</t>
  </si>
  <si>
    <t>Engineers India Ltd</t>
  </si>
  <si>
    <t>INE021A01026</t>
  </si>
  <si>
    <t>Asian Paints Ltd</t>
  </si>
  <si>
    <t>INE158A01026</t>
  </si>
  <si>
    <t>Hero MotoCorp Ltd</t>
  </si>
  <si>
    <t>INE058A01010</t>
  </si>
  <si>
    <t>Sanofi India Ltd</t>
  </si>
  <si>
    <t>INE2KCE01013</t>
  </si>
  <si>
    <t>Kwality Wall’s (India) Ltd</t>
  </si>
  <si>
    <t>INE02CF01010</t>
  </si>
  <si>
    <t>IDIA00069480</t>
  </si>
  <si>
    <t>IDIA00069477</t>
  </si>
  <si>
    <t>INE759J01022</t>
  </si>
  <si>
    <t>Sundaram Equity Savings Fund</t>
  </si>
  <si>
    <t>INE019A01038</t>
  </si>
  <si>
    <t>JSW Steel Ltd</t>
  </si>
  <si>
    <t>INE115A07PR7</t>
  </si>
  <si>
    <t>LIC Housing Finance Ltd - 6.65% - 15/02/2027**</t>
  </si>
  <si>
    <t>IN0020230101</t>
  </si>
  <si>
    <t>7.37% Government Securities-23/10/2028</t>
  </si>
  <si>
    <t>IN0020250067</t>
  </si>
  <si>
    <t>6.01% Central Government Securities 21/07/2030</t>
  </si>
  <si>
    <t>IN0020240050</t>
  </si>
  <si>
    <t>7.04% Central Government Securities 03/06/2029</t>
  </si>
  <si>
    <t>Sundaram Focused  Fund</t>
  </si>
  <si>
    <t>INE330T01021</t>
  </si>
  <si>
    <t>Happy Forgings Ltd</t>
  </si>
  <si>
    <t>INE00XB01019</t>
  </si>
  <si>
    <t>Sedemac Mechatronics Ltd</t>
  </si>
  <si>
    <t>INE491A01021</t>
  </si>
  <si>
    <t>City Union Bank Ltd</t>
  </si>
  <si>
    <t>INE192R01011</t>
  </si>
  <si>
    <t>Avenue Supermarts Ltd</t>
  </si>
  <si>
    <t>INE03JT01014</t>
  </si>
  <si>
    <t>Go Digit General Insurance Ltd</t>
  </si>
  <si>
    <t>INE192A01025</t>
  </si>
  <si>
    <t>TATA Consumer Products Ltd</t>
  </si>
  <si>
    <t>INE00R701025</t>
  </si>
  <si>
    <t>Dalmia Cement (Bharat) Ltd.</t>
  </si>
  <si>
    <t>INE389H01022</t>
  </si>
  <si>
    <t>KEC International Ltd</t>
  </si>
  <si>
    <t>Sundaram Multi Cap Fund</t>
  </si>
  <si>
    <t>INE112L01020</t>
  </si>
  <si>
    <t>Metropolis Healthcare Ltd</t>
  </si>
  <si>
    <t>INE010B01027</t>
  </si>
  <si>
    <t>Zydus Lifesciences Ltd</t>
  </si>
  <si>
    <t>INE036D01028</t>
  </si>
  <si>
    <t>Karur Vysya Bank Ltd</t>
  </si>
  <si>
    <t>INE202B01038</t>
  </si>
  <si>
    <t>Piramal Finance Ltd</t>
  </si>
  <si>
    <t>INE084A01016</t>
  </si>
  <si>
    <t>Bank of India</t>
  </si>
  <si>
    <t>INE885A01032</t>
  </si>
  <si>
    <t>Amara Raja Energy &amp; Mobility Ltd</t>
  </si>
  <si>
    <t>INE322A01010</t>
  </si>
  <si>
    <t>Gillette India Ltd</t>
  </si>
  <si>
    <t>INE147E01013</t>
  </si>
  <si>
    <t>IDIA00069356</t>
  </si>
  <si>
    <t>INE348C01011</t>
  </si>
  <si>
    <t>Paper, Forest &amp; Jute Products</t>
  </si>
  <si>
    <t>IDIA00069359</t>
  </si>
  <si>
    <t>INE406B01019</t>
  </si>
  <si>
    <t>INE604A01011</t>
  </si>
  <si>
    <t>INE431E01011</t>
  </si>
  <si>
    <t>Healthcare Equipment &amp; Supplies</t>
  </si>
  <si>
    <t>Sundaram Nifty 100 Equal Weight Fund</t>
  </si>
  <si>
    <t>INE089A01031</t>
  </si>
  <si>
    <t>Dr. Reddys Laboratories Ltd</t>
  </si>
  <si>
    <t>INE423A01024</t>
  </si>
  <si>
    <t>Adani Enterprises</t>
  </si>
  <si>
    <t>Metals &amp; Minerals Trading</t>
  </si>
  <si>
    <t>INE053F01010</t>
  </si>
  <si>
    <t>Indian Railway Finance Corporation Ltd</t>
  </si>
  <si>
    <t>INE795G01014</t>
  </si>
  <si>
    <t>HDFC Life Insurance Company Ltd</t>
  </si>
  <si>
    <t>INE200M01039</t>
  </si>
  <si>
    <t>Varun Beverages Ltd</t>
  </si>
  <si>
    <t>INE814H01029</t>
  </si>
  <si>
    <t>Adani Power Ltd</t>
  </si>
  <si>
    <t>INE205A01025</t>
  </si>
  <si>
    <t>Vedanta Ltd</t>
  </si>
  <si>
    <t>Diversified Metals</t>
  </si>
  <si>
    <t>INE271C01023</t>
  </si>
  <si>
    <t>DLF Ltd</t>
  </si>
  <si>
    <t>INE118A01012</t>
  </si>
  <si>
    <t>Bajaj Holdings &amp; Investment Ltd</t>
  </si>
  <si>
    <t>INE0V6F01027</t>
  </si>
  <si>
    <t>Hyundai Motor India Ltd</t>
  </si>
  <si>
    <t>INE155A01022</t>
  </si>
  <si>
    <t>Tata Motors Passenger Vehicles Ltd</t>
  </si>
  <si>
    <t>INE066A01021</t>
  </si>
  <si>
    <t>Eicher Motors Ltd</t>
  </si>
  <si>
    <t>INE849A01020</t>
  </si>
  <si>
    <t>Trent Ltd</t>
  </si>
  <si>
    <t>INE239A01024</t>
  </si>
  <si>
    <t>Nestle India Ltd</t>
  </si>
  <si>
    <t>INE775A01035</t>
  </si>
  <si>
    <t>Samvardhana Motherson International Ltd</t>
  </si>
  <si>
    <t>INE931S01010</t>
  </si>
  <si>
    <t>Adani Energy Solutions Ltd</t>
  </si>
  <si>
    <t>INE685A01028</t>
  </si>
  <si>
    <t>Torrent Pharmaceuticals Ltd</t>
  </si>
  <si>
    <t>INE047A01021</t>
  </si>
  <si>
    <t>Grasim Industries Ltd</t>
  </si>
  <si>
    <t>INE323A01026</t>
  </si>
  <si>
    <t>Bosch Ltd</t>
  </si>
  <si>
    <t>INE160A01022</t>
  </si>
  <si>
    <t>Punjab National Bank</t>
  </si>
  <si>
    <t>INE214T01019</t>
  </si>
  <si>
    <t>LTIMindtree Ltd</t>
  </si>
  <si>
    <t>INE414G01012</t>
  </si>
  <si>
    <t>Muthoot Finance Ltd</t>
  </si>
  <si>
    <t>INE027H01010</t>
  </si>
  <si>
    <t>Max Healthcare Institute Ltd</t>
  </si>
  <si>
    <t>INE267A01025</t>
  </si>
  <si>
    <t>Hindustan Zinc Ltd</t>
  </si>
  <si>
    <t>INE067A01029</t>
  </si>
  <si>
    <t>CG Power and Industrial Solutions Ltd</t>
  </si>
  <si>
    <t>INE318A01026</t>
  </si>
  <si>
    <t>Pidilite Industries Ltd</t>
  </si>
  <si>
    <t>INE343H01029</t>
  </si>
  <si>
    <t>Solar Industries India Ltd</t>
  </si>
  <si>
    <t>INE249Z01020</t>
  </si>
  <si>
    <t>Mazagon Dock Shipbuilders Limited</t>
  </si>
  <si>
    <t>INE476A01022</t>
  </si>
  <si>
    <t>Canara Bank</t>
  </si>
  <si>
    <t>INE075A01022</t>
  </si>
  <si>
    <t>Wipro Ltd</t>
  </si>
  <si>
    <t>INE127D01025</t>
  </si>
  <si>
    <t>HDFC Asset Management Company Ltd</t>
  </si>
  <si>
    <t>INE280A01028</t>
  </si>
  <si>
    <t>Titan Company Ltd</t>
  </si>
  <si>
    <t>INE669E01016</t>
  </si>
  <si>
    <t>Vodafone Idea Ltd</t>
  </si>
  <si>
    <t>Sundaram ELSS Tax Saver Fund</t>
  </si>
  <si>
    <t>INE854D01024</t>
  </si>
  <si>
    <t>United Spirits Ltd</t>
  </si>
  <si>
    <t>INE716A01013</t>
  </si>
  <si>
    <t>Whirlpool of India Ltd</t>
  </si>
  <si>
    <t>INE786A01032</t>
  </si>
  <si>
    <t>JK Lakshmi Cement Ltd</t>
  </si>
  <si>
    <t>Sundaram Consumption Fund</t>
  </si>
  <si>
    <t>INE463A01038</t>
  </si>
  <si>
    <t>Berger Paints (I) Ltd</t>
  </si>
  <si>
    <t>INE00E101023</t>
  </si>
  <si>
    <t>Bikaji Foods International Ltd</t>
  </si>
  <si>
    <t>INE761H01022</t>
  </si>
  <si>
    <t>Page Industries Ltd</t>
  </si>
  <si>
    <t>Sundaram Services Fund</t>
  </si>
  <si>
    <t>INE726G01019</t>
  </si>
  <si>
    <t>ICICI Prudential Life Insurance Company Ltd</t>
  </si>
  <si>
    <t>MU0295S00016</t>
  </si>
  <si>
    <t>Sundaram Value Fund</t>
  </si>
  <si>
    <t>INE438A01022</t>
  </si>
  <si>
    <t>Apollo Tyres Ltd</t>
  </si>
  <si>
    <t>INE002S01010</t>
  </si>
  <si>
    <t>Mahanagar Gas Ltd</t>
  </si>
  <si>
    <t>INE020B01018</t>
  </si>
  <si>
    <t>REC Ltd</t>
  </si>
  <si>
    <t>INE640A01023</t>
  </si>
  <si>
    <t>SKF India Ltd</t>
  </si>
  <si>
    <t>INE668F01031</t>
  </si>
  <si>
    <t>Jyothy Laboratories Ltd</t>
  </si>
  <si>
    <t>Household Products</t>
  </si>
  <si>
    <t>Sundaram Large Cap Fund</t>
  </si>
  <si>
    <t>Sundaram Business Cycle Fund</t>
  </si>
  <si>
    <t>INE235A01022</t>
  </si>
  <si>
    <t>Finolex Cables Ltd</t>
  </si>
  <si>
    <t>INE716B01029</t>
  </si>
  <si>
    <t>Tips Music Ltd</t>
  </si>
  <si>
    <t>Entertainment</t>
  </si>
  <si>
    <t>Sundaram Flexi Cap Fund</t>
  </si>
  <si>
    <t>Sundaram Financial Services Opportunities Fund</t>
  </si>
  <si>
    <t>INE530B01024</t>
  </si>
  <si>
    <t>IIFL Finance Ltd</t>
  </si>
  <si>
    <t>INF173K01NF7</t>
  </si>
  <si>
    <t>Sundaram Arbitrage Fund - Direct Growth</t>
  </si>
  <si>
    <t>INF173K01GP0</t>
  </si>
  <si>
    <t>Sundaram Short Term Fund - Direct Growth</t>
  </si>
  <si>
    <t>INF194K01U07</t>
  </si>
  <si>
    <t>Bandhan Short Term Fund - Direct Growth</t>
  </si>
  <si>
    <t>INF204K01C15</t>
  </si>
  <si>
    <t>Nippon India Corporate Bond Fund - Direct Plan Growth Plan</t>
  </si>
  <si>
    <t>INF277K017Q3</t>
  </si>
  <si>
    <t>Tata Arbitrage Fund - Direct Growth</t>
  </si>
  <si>
    <t>INF846K01ZM8</t>
  </si>
  <si>
    <t>Axis Corporate Bond Fund - Direct Plan - Growth</t>
  </si>
  <si>
    <t>INF173K01HI3</t>
  </si>
  <si>
    <t>Sundaram Ultra Short Term Fund - Direct - Growth</t>
  </si>
  <si>
    <t>Sundaram Multi Asset Allocation Fund</t>
  </si>
  <si>
    <t>IN0020240183</t>
  </si>
  <si>
    <t>6.75% Central Government Securities 23/12/2029</t>
  </si>
  <si>
    <t>INF200KA16D8</t>
  </si>
  <si>
    <t>SBI-ETF GOLD</t>
  </si>
  <si>
    <t>INF204KB17I5</t>
  </si>
  <si>
    <t>Nippon India ETF Gold Bees</t>
  </si>
  <si>
    <t>INF174KA1HJ8</t>
  </si>
  <si>
    <t>Kotak Mutual Fund - Gold Exchange Traded Fund</t>
  </si>
  <si>
    <t>INF179KC1981</t>
  </si>
  <si>
    <t>HDFC Gold Exchange Traded Fund</t>
  </si>
  <si>
    <t>INF740KA1ZP2</t>
  </si>
  <si>
    <t>DSP-GOLD ETF</t>
  </si>
  <si>
    <t>Sundaram Multi-Factor Fund</t>
  </si>
  <si>
    <t>INE883A01011</t>
  </si>
  <si>
    <t>MRF Ltd</t>
  </si>
  <si>
    <t>INE347G01014</t>
  </si>
  <si>
    <t>Petronet LNG Ltd</t>
  </si>
  <si>
    <t>INE372A01015</t>
  </si>
  <si>
    <t>Apar Industries Ltd</t>
  </si>
  <si>
    <t>INE406A01037</t>
  </si>
  <si>
    <t>Aurobindo Pharma Ltd</t>
  </si>
  <si>
    <t>INE031B01049</t>
  </si>
  <si>
    <t>Ajanta Pharmaceuticals Ltd</t>
  </si>
  <si>
    <t>INE0CZ201020</t>
  </si>
  <si>
    <t>Anthem Biosciences Ltd</t>
  </si>
  <si>
    <t>YTM (%)</t>
  </si>
  <si>
    <t>Index</t>
  </si>
  <si>
    <t>S.NO.</t>
  </si>
  <si>
    <t>ACRONYM</t>
  </si>
  <si>
    <t>SCHEME NAME</t>
  </si>
  <si>
    <t>CAPEXG</t>
  </si>
  <si>
    <t>GLOB</t>
  </si>
  <si>
    <t>Sundaram Global Brand Theme-Equity Active FOF</t>
  </si>
  <si>
    <t>MIDCAP</t>
  </si>
  <si>
    <t>MULTIP</t>
  </si>
  <si>
    <t>Sundaram Large And Mid Cap Fund</t>
  </si>
  <si>
    <t>SLTADV3</t>
  </si>
  <si>
    <t>Sundaram Long Term Advantage Fund Series III</t>
  </si>
  <si>
    <t>SLTADV4</t>
  </si>
  <si>
    <t>Sundaram Long Term Advantage Fund Series IV</t>
  </si>
  <si>
    <t>SLTAX3</t>
  </si>
  <si>
    <t>SLTAX4</t>
  </si>
  <si>
    <t>SLTAX5</t>
  </si>
  <si>
    <t>SLTAX6</t>
  </si>
  <si>
    <t>SMILE</t>
  </si>
  <si>
    <t>SPAHF</t>
  </si>
  <si>
    <t>SPARF</t>
  </si>
  <si>
    <t xml:space="preserve">Sundaram Arbitrage Fund </t>
  </si>
  <si>
    <t>SPBAF</t>
  </si>
  <si>
    <t>Sundaram Dynamic Asset Allocation Fund (Formerly Known as Sundaram Balanced Advantage Fund)</t>
  </si>
  <si>
    <t>SPDYF</t>
  </si>
  <si>
    <t>SPESF</t>
  </si>
  <si>
    <t>SPFOCUS</t>
  </si>
  <si>
    <t>Sundaram Focused  Fund</t>
  </si>
  <si>
    <t>SPMUCF</t>
  </si>
  <si>
    <t>SPSN100</t>
  </si>
  <si>
    <t>Sundaram NIFTY 100 Equal Weight Fund</t>
  </si>
  <si>
    <t>SPTAX</t>
  </si>
  <si>
    <t>SRURAL</t>
  </si>
  <si>
    <t>SSFUND</t>
  </si>
  <si>
    <t>STAX</t>
  </si>
  <si>
    <t>SUNBCF</t>
  </si>
  <si>
    <t>SUNFCF</t>
  </si>
  <si>
    <t>SUNFOP</t>
  </si>
  <si>
    <t>SUNMAF</t>
  </si>
  <si>
    <t>SUNCYF</t>
  </si>
  <si>
    <t>SUNMFF</t>
  </si>
  <si>
    <t>SUNIPA</t>
  </si>
  <si>
    <t>Sundaram Income Plus Arbitrage Active FoF</t>
  </si>
  <si>
    <t>Hindustan Dorr Oliver Ltd @</t>
  </si>
  <si>
    <t># percentage to NAV of security is less than 0.01% - Wherever applicable</t>
  </si>
  <si>
    <t>** Thinly traded / Non Traded Securities - Wherever applicable</t>
  </si>
  <si>
    <t>^ Net current assets includes interest accrued on fixed income securities - Wherever applicable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</si>
  <si>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 - Wherever applicable</t>
  </si>
  <si>
    <t>* Investment earmarked for Derivative Margin - Wherever applicable</t>
  </si>
  <si>
    <t>@ The Equity shares of Hindustan Dorr-Oliver Limited were delisted from BSE Limited on 18 July 2018 pursuant to liquidation proceedings; accordingly, the investment was written off in our books during the  FY 2018–19.</t>
  </si>
  <si>
    <t>b) Total value and percentage of illiquid equity / Preference shares @</t>
  </si>
  <si>
    <t>At the beginning</t>
  </si>
  <si>
    <t>Direct Plan - IDCW</t>
  </si>
  <si>
    <t>Regular Plan - IDCW</t>
  </si>
  <si>
    <t>d) IDCW declared during the period (Rupees per unit)</t>
  </si>
  <si>
    <t>Scheme Riskometer :</t>
  </si>
  <si>
    <t>Tier I Benchmark Riskometer :</t>
  </si>
  <si>
    <t xml:space="preserve">                     NIFTY Infrastructure TRI</t>
  </si>
  <si>
    <t>Sundaram Liquid Fund - Direct Growth*</t>
  </si>
  <si>
    <t>Tier II Benchmark Riskometer :</t>
  </si>
  <si>
    <t xml:space="preserve">                        Nifty Mid Cap 150 TRI</t>
  </si>
  <si>
    <t xml:space="preserve">                            Nifty Mid Cap 100 TRI</t>
  </si>
  <si>
    <t xml:space="preserve">           Nifty Large Mid Cap 250 TRI</t>
  </si>
  <si>
    <t xml:space="preserve">                           BSE 500 TRI</t>
  </si>
  <si>
    <t xml:space="preserve">                                    BSE 500 TRI</t>
  </si>
  <si>
    <t xml:space="preserve">                    Nifty Small Cap 100 TRI</t>
  </si>
  <si>
    <t xml:space="preserve">                   Nifty Small Cap 100 TRI</t>
  </si>
  <si>
    <t xml:space="preserve">                      Nifty Small Cap 100 TRI</t>
  </si>
  <si>
    <t xml:space="preserve">                     Nifty Small Cap 100 TRI</t>
  </si>
  <si>
    <t xml:space="preserve">           Nifty Small Cap 250 TRI</t>
  </si>
  <si>
    <t xml:space="preserve">           Nifty Small Cap 100 TRI</t>
  </si>
  <si>
    <t>Chennai Super Kings Ltd @</t>
  </si>
  <si>
    <t>Yield to call date %</t>
  </si>
  <si>
    <t>State Bank of India - 6.93% - 20/10/2035** - Call Dt : 19-Oct-30*</t>
  </si>
  <si>
    <t>Refer below point i)</t>
  </si>
  <si>
    <t>Direct Plan - Monthly IDCW</t>
  </si>
  <si>
    <t>Regular Plan - Monthly IDCW</t>
  </si>
  <si>
    <t>Annexure-A</t>
  </si>
  <si>
    <t>ISIN</t>
  </si>
  <si>
    <t>NAME OF THE SECURITY</t>
  </si>
  <si>
    <t>TOTAL AMOUNT DUE (Rs. in Lacs)</t>
  </si>
  <si>
    <t>(Rs. in Lacs)</t>
  </si>
  <si>
    <t xml:space="preserve">Total Cost  </t>
  </si>
  <si>
    <t xml:space="preserve">Discounting Charges / Interest accrued till maturity </t>
  </si>
  <si>
    <t>Total CP Outstanding</t>
  </si>
  <si>
    <t>Amount Recovered - 06th Mar 2025</t>
  </si>
  <si>
    <t>Total settlement till date</t>
  </si>
  <si>
    <t>CASH</t>
  </si>
  <si>
    <t>INVIT Units</t>
  </si>
  <si>
    <t>INE121H14JU3</t>
  </si>
  <si>
    <t xml:space="preserve">IL&amp;FS Financial Services Ltd. 24SEP18 CP </t>
  </si>
  <si>
    <t>## The Boards of these companies have set February 17th as the record date for the allocation of InvIT units and cash distribution. Accordingly, on the 5th of March 2025, we received the Total cash of Rs. 3.17 Crs .Further as a part of the distribution we have received  INVITs amounting to Rs. 2 Crs having face value is Rs. 25,00,000 per unit subsequently in the month of April ’25. The above-mentioned cash and  INVITs units are allocated to respective scheme based  on their exposure.</t>
  </si>
  <si>
    <t>For Further details please refer the below Links for Rationale</t>
  </si>
  <si>
    <t>https://www.sundarammutual.com/pdf2/2025/Rationale_for_Valuation/Update_on_ILFS_Financial_Services_Recovery_06_03_2025.pdf</t>
  </si>
  <si>
    <t>https://www.sundarammutual.com/pdf2/2025/Rationale_for_Valuation/Update_on_Valuation_of_RoadStar_InVIT_Units_V1.pdf</t>
  </si>
  <si>
    <t>https://www.sundarammutual.com/pdf2/2025/Rationale_for_Valuation/Update_on_Valuation_of_RoadStar_InVIT_Units_22_Sep_2025.pdf</t>
  </si>
  <si>
    <t>VALUE OF THE SECURITY CONSIDERED UNDER NET RECEIVABLES</t>
  </si>
  <si>
    <t>% TO AUM</t>
  </si>
  <si>
    <t>INE528G08394</t>
  </si>
  <si>
    <t>9%-YES BANK LTD-NCD-Call opt-18/10/2022-Perpetual Bond $</t>
  </si>
  <si>
    <t>TOTAL AMOUNT INCLUDING INTEREST DUE TO THE SCHEME</t>
  </si>
  <si>
    <t>TOTAL AMOUNT DUE</t>
  </si>
  <si>
    <t>PRINCIPAL (Rs. in Lacs)</t>
  </si>
  <si>
    <t>Interest Accrued till 05 Mar 2020
(Rs. in Lacs)</t>
  </si>
  <si>
    <t>Total 
(Rs. in Lacs)</t>
  </si>
  <si>
    <t>$ Yes Bank Limited Reconstruction Scheme 2020” was notified in the Official Gazette on March 13, 2020. Based on that, the Basel III Additional Tier I Bonds (ISIN - INE528G08394) were written down in the scheme along with the Interest accrued.</t>
  </si>
  <si>
    <t>Portfolio Information</t>
  </si>
  <si>
    <t>Scheme Name :</t>
  </si>
  <si>
    <t>Description (if any)</t>
  </si>
  <si>
    <t xml:space="preserve">Annualised Portfolio YTM %* : </t>
  </si>
  <si>
    <t>Macaulay Duration (years) - only for Debt portion (years)</t>
  </si>
  <si>
    <t>Residual Maturity (years) - only for Debt portion (years)</t>
  </si>
  <si>
    <t xml:space="preserve">As on (Date) </t>
  </si>
  <si>
    <t>*** in case of semi annual YTM,  it will be annualised </t>
  </si>
  <si>
    <t xml:space="preserve">           CRISIL Hybrid 35 Plus 65 - Aggressive Index</t>
  </si>
  <si>
    <t>Indian Energy Exchange Ltd OCT-2026</t>
  </si>
  <si>
    <t>Bharat Electronics Ltd OCT-2026</t>
  </si>
  <si>
    <t>Larsen &amp; Toubro Ltd OCT-2026</t>
  </si>
  <si>
    <t>Cipla Ltd OCT-2026</t>
  </si>
  <si>
    <t>Gujarat Ambuja Cement Co.Ltd OCT-2026</t>
  </si>
  <si>
    <t>Amber Enterprises India Ltd OCT-2026</t>
  </si>
  <si>
    <t>Dabur India Ltd - Equity OCT-2026</t>
  </si>
  <si>
    <t>Coal India Ltd OCT-2026</t>
  </si>
  <si>
    <t>Kaynes Technology India Ltd OCT-2026</t>
  </si>
  <si>
    <t>Adani Green Energy Ltd OCT-2026</t>
  </si>
  <si>
    <t>Maruti Suzuki India Ltd OCT-2026</t>
  </si>
  <si>
    <t>HDFC Bank Ltd NOV-2026</t>
  </si>
  <si>
    <t>KPIT Technologies Limited OCT-2026</t>
  </si>
  <si>
    <t>Ather Energy Ltd OCT-2026</t>
  </si>
  <si>
    <t>Divis Labarotories Ltd  OCT-2026</t>
  </si>
  <si>
    <t>Fortis Health Care Ltd OCT-2026</t>
  </si>
  <si>
    <t>Astral Ltd (Prev Astral Poly Technik Ltd) OCT-2026</t>
  </si>
  <si>
    <t>Bharat Dynamics Ltd OCT-2026</t>
  </si>
  <si>
    <t>Lodha Developers Ltd (formerly known as Macrotech Developers Ltd) OCT-2026</t>
  </si>
  <si>
    <t>Max Financial Services Ltd (Prev: Max India Ltd) OCT-2026</t>
  </si>
  <si>
    <t>Angel One Ltd (Prev: Angel Broking Ltd) OCT-2026</t>
  </si>
  <si>
    <t>RBL Bank Ltd OCT-2026</t>
  </si>
  <si>
    <t>Havells India Ltd OCT-2026</t>
  </si>
  <si>
    <t>Adani Ports &amp; SEZ Ltd OCT-2026</t>
  </si>
  <si>
    <t>Bandhan Bank Ltd OCT-2026</t>
  </si>
  <si>
    <t>Bank of Baroda OCT-2026</t>
  </si>
  <si>
    <t>Jio Financial Services Ltd (Prev Reliance Strategic Investments Ltd) OCT-2026</t>
  </si>
  <si>
    <t>Reliance Industries Ltd NOV-2026</t>
  </si>
  <si>
    <t>Tech Mahindra Ltd OCT-2026</t>
  </si>
  <si>
    <t>One 97 Communications Ltd OCT-2026</t>
  </si>
  <si>
    <t>Swiggy Ltd OCT-2026</t>
  </si>
  <si>
    <t>Tata Steel Ltd OCT-2026</t>
  </si>
  <si>
    <t>Power Finance Corporation Ltd OCT-2026</t>
  </si>
  <si>
    <t>ICICI Lombard General Insurance Company Ltd OCT-2026</t>
  </si>
  <si>
    <t>Indian Hotels Company Ltd OCT-2026</t>
  </si>
  <si>
    <t>Marico Ltd (Pre Marico Industries Ltd) OCT-2026</t>
  </si>
  <si>
    <t>Kotak Mahindra Bank Ltd OCT-2026</t>
  </si>
  <si>
    <t>Bajaj Finance Ltd NOV-2026</t>
  </si>
  <si>
    <t>Eternal Ltd ( Previously named as Zomato Ltd ) OCT-2026</t>
  </si>
  <si>
    <t>Mahindra &amp; Mahindra Ltd NOV-2026</t>
  </si>
  <si>
    <t>Hindalco Industries Ltd OCT-2026</t>
  </si>
  <si>
    <t>ITC Ltd OCT-2026</t>
  </si>
  <si>
    <t>TVS Motor Company Ltd   OCT-2026</t>
  </si>
  <si>
    <t>UPL Lmited (Previously )United Phosphorous Ltd OCT-2026</t>
  </si>
  <si>
    <t>Larsen &amp; Toubro Ltd NOV-2026</t>
  </si>
  <si>
    <t>NMDC LTD OCT-2026</t>
  </si>
  <si>
    <t>Axis Bank Ltd  OCT-2026</t>
  </si>
  <si>
    <t>Bharti Airtel Ltd OCT-2026</t>
  </si>
  <si>
    <t>Bajaj Finance Ltd OCT-2026</t>
  </si>
  <si>
    <t>ICICI Bank Ltd OCT-2026</t>
  </si>
  <si>
    <t>Ashok Leyland Ltd OCT-2026</t>
  </si>
  <si>
    <t>Reliance Industries Ltd OCT-2026</t>
  </si>
  <si>
    <t>HDFC Bank Ltd OCT-2026</t>
  </si>
  <si>
    <t>Cash and Other Net Current Assets^</t>
  </si>
  <si>
    <t>Direct Plan -  IDCW</t>
  </si>
  <si>
    <t>Regular Plan -  IDCW</t>
  </si>
  <si>
    <t xml:space="preserve">           NIFTY 50 Arbitrage INDEX</t>
  </si>
  <si>
    <t>++ Aggregate Investments by Other schemes of Sundaram Mutual Fund - Rs. 2,043.10 Lakhs</t>
  </si>
  <si>
    <t>Union Bank of India OCT-2026</t>
  </si>
  <si>
    <t>Hindustan Aeronautics Ltd OCT-2026</t>
  </si>
  <si>
    <t>NTPC Ltd OCT-2026</t>
  </si>
  <si>
    <t>State Bank Of India Ltd OCT-2026</t>
  </si>
  <si>
    <t>Bajaj Finserv Ltd OCT-2026</t>
  </si>
  <si>
    <t>Sundaram Balanced Advantage Fund</t>
  </si>
  <si>
    <t xml:space="preserve">           NIFTY 50 Hybrid Composite Debt 50 : 50 INDEX</t>
  </si>
  <si>
    <t>Sandur Laminates Ltd @</t>
  </si>
  <si>
    <t>Crystal Cable Industries Ltd @</t>
  </si>
  <si>
    <t>Tirrihannah Company Ltd @</t>
  </si>
  <si>
    <t>Minerava Holdings Ltd @</t>
  </si>
  <si>
    <t>Name of The security</t>
  </si>
  <si>
    <t xml:space="preserve">ISIN </t>
  </si>
  <si>
    <t>Net receivable/Market value  (Rs. Lakh)</t>
  </si>
  <si>
    <t>% to NAV</t>
  </si>
  <si>
    <t>Total Amount(Principal &amp; Interest)  (Rs. Lakh)</t>
  </si>
  <si>
    <t>21.50% Dewan Rubber Ltd</t>
  </si>
  <si>
    <t>Not Available</t>
  </si>
  <si>
    <t>Chemox Chemicals Industries</t>
  </si>
  <si>
    <t xml:space="preserve">                                NIFTY 500 TRI</t>
  </si>
  <si>
    <t xml:space="preserve">           NIFTY Dividend Opportunities 50 TRI</t>
  </si>
  <si>
    <t>JSW Steel Ltd OCT-2026</t>
  </si>
  <si>
    <t xml:space="preserve">                      Nifty Equity Savings TRI</t>
  </si>
  <si>
    <t xml:space="preserve">                              Nifty 500 TRI</t>
  </si>
  <si>
    <t xml:space="preserve">           Nifty Large MID CAP 250 TRI</t>
  </si>
  <si>
    <t>Crescent Finstock Ltd @</t>
  </si>
  <si>
    <t>Balmer Lawrie Freight Containers Ltd @</t>
  </si>
  <si>
    <t>Precision Fasteners Ltd @</t>
  </si>
  <si>
    <t>Virtual Dynamics Software Ltd @</t>
  </si>
  <si>
    <t>Noble Brothers Impex Ltd @</t>
  </si>
  <si>
    <t>Sangam Health Care Products Ltd @</t>
  </si>
  <si>
    <t>Mukerian Papers Ltd @</t>
  </si>
  <si>
    <t>PI Industries Ltd OCT-2026</t>
  </si>
  <si>
    <t>Jubilant Foodworks Ltd OCT-2026</t>
  </si>
  <si>
    <t>15% Premier Vinyl Ltd</t>
  </si>
  <si>
    <t xml:space="preserve">           Nifty 500 MultiCap 50:25:25 TRI</t>
  </si>
  <si>
    <t xml:space="preserve">          Nifty 100 Equal Weighted Index TRI</t>
  </si>
  <si>
    <t>18% Jord Engineering Ltd</t>
  </si>
  <si>
    <t xml:space="preserve">                          NIFTY 500 TRI</t>
  </si>
  <si>
    <t>Hyundai Motor India Ltd OCT-2026</t>
  </si>
  <si>
    <t xml:space="preserve">           Nifty India Consumption TRI</t>
  </si>
  <si>
    <t>Make My Trip Ltd (USD)</t>
  </si>
  <si>
    <t>LTM Ltd ( Pre LTIMindtree Ltd ) OCT-2026</t>
  </si>
  <si>
    <t>ICICI Prudential Life Insurance Company Ltd OCT-2026</t>
  </si>
  <si>
    <t xml:space="preserve">           NIFTY Services Sector TRI</t>
  </si>
  <si>
    <t xml:space="preserve">           NIFTY 500 MULTICAP 50:25:25 TRI</t>
  </si>
  <si>
    <t xml:space="preserve">                       NIFTY 500_TRI</t>
  </si>
  <si>
    <t xml:space="preserve">               Nifty 100 TRI</t>
  </si>
  <si>
    <t xml:space="preserve">                      Nifty_500_ TRI</t>
  </si>
  <si>
    <t xml:space="preserve">                  Nifty 500 TRI</t>
  </si>
  <si>
    <t>REC Ltd (Prev : Rural Electrification Corporation Ltd) OCT-2026</t>
  </si>
  <si>
    <t xml:space="preserve">           Nifty Financial Services TRI</t>
  </si>
  <si>
    <t>60% Nifty Short Duration Debt Index A-II + 40% Nifty 50 Arbitrage TRI</t>
  </si>
  <si>
    <t>NIFTY 500 TRI (65%) + NIFTY Short Duration Debt Index (10%) + Domestic Prices of Gold (25%)</t>
  </si>
  <si>
    <t xml:space="preserve">                     BSE 200 TRI</t>
  </si>
  <si>
    <t>Monthly Portfolio Statement for the month ended 30 September 2026</t>
  </si>
  <si>
    <t>i) Exposure to securities classified as below investment grade or default as on 30-Sep-2026</t>
  </si>
  <si>
    <t>% to AUM as on 30-Sep-2026</t>
  </si>
  <si>
    <t>30-Sep-2026</t>
  </si>
  <si>
    <t>SG9999013908</t>
  </si>
  <si>
    <t>Sundaram Global Brand Fund - Master Class</t>
  </si>
  <si>
    <t xml:space="preserve"> (a) Investments in Foreign Securities - Units of Mutual Funds</t>
  </si>
  <si>
    <t xml:space="preserve">                    MSCI ACWI TRI</t>
  </si>
  <si>
    <t>364 Days - T Bill - 20/05/2027*</t>
  </si>
  <si>
    <t>7.10% Central Government Securities 18/04/2029*</t>
  </si>
  <si>
    <t>7.23% Central Government Securities 15/04/2039*</t>
  </si>
  <si>
    <t>6.48% Central Government Securities 06/10/2035*</t>
  </si>
  <si>
    <t>7.38% Central Government Securities 20/06/2027*</t>
  </si>
  <si>
    <t>Sundaram Money Market Fund-Direct Plan - Growth*</t>
  </si>
  <si>
    <t>364 Days - T Bill - 25/02/2027*</t>
  </si>
  <si>
    <t>364 Days - T Bill - 13/05/2027*</t>
  </si>
  <si>
    <t>364 Days - T Bill - 10/12/2026*</t>
  </si>
  <si>
    <t>7.32% Government Securities-13/11/2030*</t>
  </si>
  <si>
    <t>7.37% Government Securities-23/10/2028*</t>
  </si>
  <si>
    <t>6.01% Central Government Securities 21/07/2030*</t>
  </si>
  <si>
    <t>7.04% Central Government Securities 03/06/2029*</t>
  </si>
  <si>
    <t>(e) Non-Convertible Preference Shares</t>
  </si>
  <si>
    <t>TVS Motor Company Ltd 6.00% (Cumulative Non-Convertible Redeemable Preference Share) 09-Dec-2027</t>
  </si>
  <si>
    <t>Indian Railway Finance Corporation Ltd - 01/12/2035**</t>
  </si>
  <si>
    <t>DETAILS OF INVESTMENTS IN DERIVATIVE INSTRUMENTS</t>
  </si>
  <si>
    <t>A. Hedging Positions through Futures as on September 30,2026 :</t>
  </si>
  <si>
    <t xml:space="preserve">   </t>
  </si>
  <si>
    <t>Scheme Name</t>
  </si>
  <si>
    <t>Underlying</t>
  </si>
  <si>
    <t>Long/Short</t>
  </si>
  <si>
    <t>Futures Price When Purchased</t>
  </si>
  <si>
    <t>Current Price of the contract</t>
  </si>
  <si>
    <t>Margin maintained in       (Rs in Lakhs)*</t>
  </si>
  <si>
    <t>short</t>
  </si>
  <si>
    <t xml:space="preserve">Total percentage of existing assets hedged through futures as a percentage of net assets </t>
  </si>
  <si>
    <t>%</t>
  </si>
  <si>
    <t>B. Other than hedging positions through futures as on September 30,2026 :</t>
  </si>
  <si>
    <t>Margin maintained in       (Rs. in Lakhs) *</t>
  </si>
  <si>
    <t>Long</t>
  </si>
  <si>
    <t>Total percentage of existing assets due to non-hedging positions as a percentage of net assets</t>
  </si>
  <si>
    <t xml:space="preserve"> </t>
  </si>
  <si>
    <t>E. Hedging Positions through Swaps as on September 30,2026 : Nil</t>
  </si>
  <si>
    <t>For the period ended September 30,2026 following were the hedging transactions through futures which have been squared off/ expired : Nil</t>
  </si>
  <si>
    <t>B. Other than hedging positions through futures as on September 30,2026 : Nil</t>
  </si>
  <si>
    <t>Total percentage of existing assets due to non-hedging positions as a percentage of net assets : Nil</t>
  </si>
  <si>
    <t>For the period ended September 30,2026 following were the non-hedging transactions through futures which have been squared off / expired : Nil</t>
  </si>
  <si>
    <t>C. Hedging Positions through Put Options as on September 30,2026: Nil</t>
  </si>
  <si>
    <t>Total % of existing assets hedged through Put Options : Nil</t>
  </si>
  <si>
    <t>For the period ended  September 30,2026, the following hedging transactions through options which have been already exercised/expired : Nil</t>
  </si>
  <si>
    <t>D. Other than Hedging Positions through options as on September 30,2026: Nil</t>
  </si>
  <si>
    <t>Total Exposure through Options other than hedging as a percentage of net assets : Nil</t>
  </si>
  <si>
    <t>For the period ended September 30,2026, the following non hedging transactions through options which have been already exercised/expired : Nil</t>
  </si>
  <si>
    <t>F. Hedging Positions through Interest Rate Futures as on September 30,2026: NIL</t>
  </si>
  <si>
    <t>Total percentage of existing assets hedged through Interest Rate Futures a Percentage of net assets : Nil</t>
  </si>
  <si>
    <t>For the period ended September 30,2026 following were the hedging transactions through Interest Rate Futures which have been squared off/ expired : Nil</t>
  </si>
  <si>
    <t>For the period ended September 30,2026 following were the Non Hedging transactions through Interest Rate Futures which have been squared off/ expired : Nil</t>
  </si>
  <si>
    <t>* Note: Margin maintained denotes security specific margin.</t>
  </si>
  <si>
    <t>DERIVATIVES DISCLOSURE</t>
  </si>
  <si>
    <t>Disclosure regarding Derivative positions pursuant to SEBI Circular no CIR/IMD/DF/11/2010 dated August18,2010</t>
  </si>
  <si>
    <t>A. Hedging Positions through Futures as on September 30,2026 : Nil</t>
  </si>
  <si>
    <t>Total percentage of existing assets hedged through futures as a percentage of net assets : Nil</t>
  </si>
  <si>
    <t>INE105A04039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</si>
</sst>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1014009]General"/>
    <numFmt numFmtId="165" formatCode="[$-1014009]###0;\(###0\)"/>
    <numFmt numFmtId="166" formatCode="[$-1014009]###0.00;\(###0.00\)"/>
    <numFmt numFmtId="167" formatCode="[$-1014009]###0.00%;\(###0.00%\)"/>
    <numFmt numFmtId="168" formatCode="[$-1014009]#,##0.00\ %;\(#,##0.00\)"/>
    <numFmt numFmtId="169" formatCode="[$-1014009]#.0000"/>
    <numFmt numFmtId="170" formatCode="[$-1014009]#,##0.00%"/>
    <numFmt numFmtId="171" formatCode="[$-1014009]###0.0000;\(###0.0000\)"/>
    <numFmt numFmtId="172" formatCode="[$-1014009]#,##0.0000;\-#,##0.0000"/>
    <numFmt numFmtId="173" formatCode="_(* #,##0.00_);_(* \(#,##0.00\);_(* &quot;-&quot;??_);_(@_)"/>
    <numFmt numFmtId="174" formatCode="[$-1014009]#,##0.00;\(#,##0.00\)"/>
    <numFmt numFmtId="175" formatCode="_(* #,##0_);_(* \(#,##0\);_(* &quot;-&quot;??_);_(@_)"/>
    <numFmt numFmtId="176" formatCode="#,##0.0000;\(#,##0.0000\)"/>
  </numFmts>
  <fonts count="27" x14ac:knownFonts="1">
    <font>
      <sz val="10"/>
      <name val="Arial"/>
      <charset val="1"/>
    </font>
    <font>
      <sz val="11"/>
      <color theme="1"/>
      <name val="Aptos Narrow"/>
      <family val="2"/>
      <scheme val="minor"/>
    </font>
    <font>
      <sz val="10"/>
      <color indexed="8"/>
      <name val="Calibri"/>
      <charset val="1"/>
    </font>
    <font>
      <b/>
      <sz val="10"/>
      <color indexed="8"/>
      <name val="Calibri"/>
      <charset val="1"/>
    </font>
    <font>
      <b/>
      <i/>
      <sz val="10"/>
      <color indexed="8"/>
      <name val="Calibri"/>
      <charset val="1"/>
    </font>
    <font>
      <sz val="10"/>
      <name val="Arial"/>
      <charset val="1"/>
    </font>
    <font>
      <b/>
      <sz val="11"/>
      <color indexed="8"/>
      <name val="Calibri"/>
      <family val="2"/>
    </font>
    <font>
      <u/>
      <sz val="10"/>
      <color theme="10"/>
      <name val="Arial"/>
      <family val="2"/>
    </font>
    <font>
      <u/>
      <sz val="11"/>
      <color rgb="FF002060"/>
      <name val="Aptos Narrow"/>
      <family val="2"/>
      <scheme val="minor"/>
    </font>
    <font>
      <sz val="10"/>
      <color indexed="8"/>
      <name val="Calibri"/>
      <family val="2"/>
    </font>
    <font>
      <b/>
      <sz val="10"/>
      <color indexed="8"/>
      <name val="Calibri"/>
      <family val="2"/>
    </font>
    <font>
      <b/>
      <sz val="11"/>
      <name val="Aptos Narrow"/>
      <family val="2"/>
      <scheme val="minor"/>
    </font>
    <font>
      <sz val="10"/>
      <name val="Arial"/>
      <family val="2"/>
    </font>
    <font>
      <sz val="11"/>
      <name val="Aptos Narrow"/>
      <family val="2"/>
      <scheme val="minor"/>
    </font>
    <font>
      <u/>
      <sz val="11"/>
      <color theme="10"/>
      <name val="Aptos Narrow"/>
      <family val="2"/>
      <scheme val="minor"/>
    </font>
    <font>
      <b/>
      <i/>
      <sz val="10"/>
      <color indexed="8"/>
      <name val="Calibri"/>
      <family val="2"/>
    </font>
    <font>
      <b/>
      <sz val="10"/>
      <name val="Arial"/>
      <family val="2"/>
    </font>
    <font>
      <sz val="10"/>
      <name val="Calibri"/>
      <family val="2"/>
    </font>
    <font>
      <b/>
      <sz val="9"/>
      <color indexed="8"/>
      <name val="Calibri"/>
      <family val="2"/>
    </font>
    <font>
      <sz val="10"/>
      <color theme="1"/>
      <name val="Calibri"/>
      <family val="2"/>
    </font>
    <font>
      <b/>
      <sz val="10"/>
      <color theme="1"/>
      <name val="Aptos Narrow"/>
      <family val="2"/>
      <scheme val="minor"/>
    </font>
    <font>
      <sz val="10"/>
      <color theme="1"/>
      <name val="Aptos Narrow"/>
      <family val="2"/>
      <scheme val="minor"/>
    </font>
    <font>
      <sz val="11"/>
      <color indexed="8"/>
      <name val="Calibri"/>
      <family val="2"/>
    </font>
    <font>
      <b/>
      <sz val="10"/>
      <name val="Aptos Narrow"/>
      <family val="2"/>
      <scheme val="minor"/>
    </font>
    <font>
      <b/>
      <sz val="10"/>
      <color theme="1"/>
      <name val="Calibri"/>
      <family val="2"/>
    </font>
    <font>
      <b/>
      <sz val="10"/>
      <name val="Calibri"/>
      <family val="2"/>
    </font>
    <font>
      <sz val="10"/>
      <name val="Aptos Narrow"/>
      <family val="2"/>
      <scheme val="minor"/>
    </font>
  </fonts>
  <fills count="2">
    <fill>
      <patternFill patternType="none"/>
    </fill>
    <fill>
      <patternFill patternType="gray125"/>
    </fill>
  </fills>
  <borders count="2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alignment wrapText="1"/>
    </xf>
    <xf numFmtId="43" fontId="5" fillId="0" borderId="0" applyFont="0" applyFill="0" applyBorder="0" applyAlignment="0" applyProtection="0"/>
    <xf numFmtId="9" fontId="5" fillId="0" borderId="0" applyFont="0" applyFill="0" applyBorder="0" applyAlignment="0" applyProtection="0"/>
    <xf numFmtId="0" fontId="7" fillId="0" borderId="0" applyNumberFormat="0" applyFill="0" applyBorder="0" applyAlignment="0" applyProtection="0">
      <alignment wrapText="1"/>
    </xf>
    <xf numFmtId="0" fontId="1" fillId="0" borderId="0"/>
    <xf numFmtId="0" fontId="12" fillId="0" borderId="0">
      <alignment wrapText="1"/>
    </xf>
    <xf numFmtId="0" fontId="1" fillId="0" borderId="0"/>
    <xf numFmtId="0" fontId="12" fillId="0" borderId="0">
      <alignment wrapText="1"/>
    </xf>
    <xf numFmtId="43" fontId="1" fillId="0" borderId="0" applyFont="0" applyFill="0" applyBorder="0" applyAlignment="0" applyProtection="0"/>
    <xf numFmtId="9" fontId="22" fillId="0" borderId="0" applyFont="0" applyFill="0" applyBorder="0" applyAlignment="0" applyProtection="0"/>
    <xf numFmtId="0" fontId="12" fillId="0" borderId="0">
      <alignment wrapText="1"/>
    </xf>
  </cellStyleXfs>
  <cellXfs count="274">
    <xf numFmtId="0" fontId="0" fillId="0" borderId="0" xfId="0">
      <alignment wrapText="1"/>
    </xf>
    <xf numFmtId="0" fontId="8" fillId="0" borderId="0" xfId="3" applyFont="1" applyFill="1" applyBorder="1" applyAlignment="1">
      <alignment horizontal="center" vertical="center" wrapText="1"/>
    </xf>
    <xf numFmtId="43" fontId="21" fillId="0" borderId="8" xfId="8" applyFont="1" applyFill="1" applyBorder="1"/>
    <xf numFmtId="4" fontId="21" fillId="0" borderId="8" xfId="9" applyNumberFormat="1" applyFont="1" applyFill="1" applyBorder="1"/>
    <xf numFmtId="0" fontId="7" fillId="0" borderId="0" xfId="3" applyFill="1" applyAlignment="1"/>
    <xf numFmtId="175" fontId="19" fillId="0" borderId="0" xfId="1" applyNumberFormat="1" applyFont="1" applyFill="1"/>
    <xf numFmtId="43" fontId="19" fillId="0" borderId="0" xfId="1" applyFont="1" applyFill="1"/>
    <xf numFmtId="10" fontId="19" fillId="0" borderId="0" xfId="2" applyNumberFormat="1" applyFont="1" applyFill="1" applyBorder="1" applyAlignment="1">
      <alignment vertical="center"/>
    </xf>
    <xf numFmtId="4" fontId="17" fillId="0" borderId="8" xfId="8" applyNumberFormat="1" applyFont="1" applyFill="1" applyBorder="1" applyAlignment="1">
      <alignment horizontal="center" vertical="center"/>
    </xf>
    <xf numFmtId="10" fontId="17" fillId="0" borderId="8" xfId="8" applyNumberFormat="1" applyFont="1" applyFill="1" applyBorder="1" applyAlignment="1">
      <alignment horizontal="center" vertical="center"/>
    </xf>
    <xf numFmtId="4" fontId="26" fillId="0" borderId="8" xfId="8" applyNumberFormat="1" applyFont="1" applyFill="1" applyBorder="1" applyAlignment="1">
      <alignment horizontal="center" vertical="center"/>
    </xf>
    <xf numFmtId="10" fontId="26" fillId="0" borderId="8" xfId="8" applyNumberFormat="1" applyFont="1" applyFill="1" applyBorder="1" applyAlignment="1">
      <alignment horizontal="center" vertical="center"/>
    </xf>
    <xf numFmtId="175" fontId="21" fillId="0" borderId="0" xfId="1" applyNumberFormat="1" applyFont="1" applyFill="1"/>
    <xf numFmtId="43" fontId="21" fillId="0" borderId="0" xfId="1" applyFont="1" applyFill="1"/>
    <xf numFmtId="43" fontId="26" fillId="0" borderId="10" xfId="8" applyFont="1" applyFill="1" applyBorder="1" applyAlignment="1">
      <alignment horizontal="right" vertical="center"/>
    </xf>
    <xf numFmtId="43" fontId="26" fillId="0" borderId="10" xfId="8" applyFont="1" applyFill="1" applyBorder="1" applyAlignment="1">
      <alignment horizontal="center" vertical="center"/>
    </xf>
    <xf numFmtId="43" fontId="26" fillId="0" borderId="0" xfId="1" applyFont="1" applyFill="1" applyBorder="1" applyAlignment="1" applyProtection="1">
      <alignment horizontal="left"/>
      <protection locked="0"/>
    </xf>
    <xf numFmtId="175" fontId="26" fillId="0" borderId="0" xfId="1" applyNumberFormat="1" applyFont="1" applyFill="1" applyBorder="1" applyAlignment="1">
      <alignment horizontal="right" vertical="top" wrapText="1"/>
    </xf>
    <xf numFmtId="10" fontId="19" fillId="0" borderId="8" xfId="2" applyNumberFormat="1" applyFont="1" applyFill="1" applyBorder="1" applyAlignment="1">
      <alignment vertical="center" wrapText="1"/>
    </xf>
    <xf numFmtId="43" fontId="0" fillId="0" borderId="0" xfId="1" applyFont="1" applyFill="1" applyAlignment="1">
      <alignment wrapText="1"/>
    </xf>
    <xf numFmtId="43" fontId="21" fillId="0" borderId="22" xfId="1" applyFont="1" applyFill="1" applyBorder="1" applyAlignment="1">
      <alignment horizontal="right" vertical="center" wrapText="1" readingOrder="1"/>
    </xf>
    <xf numFmtId="43" fontId="21" fillId="0" borderId="24" xfId="1" applyFont="1" applyFill="1" applyBorder="1" applyAlignment="1">
      <alignment horizontal="right" vertical="top" wrapText="1"/>
    </xf>
    <xf numFmtId="10" fontId="0" fillId="0" borderId="0" xfId="2" applyNumberFormat="1" applyFont="1" applyFill="1" applyAlignment="1">
      <alignment wrapText="1"/>
    </xf>
    <xf numFmtId="0" fontId="14" fillId="0" borderId="10" xfId="3" applyFont="1" applyFill="1" applyBorder="1" applyAlignment="1"/>
    <xf numFmtId="0" fontId="14" fillId="0" borderId="10" xfId="3" applyFont="1" applyFill="1" applyBorder="1" applyAlignment="1">
      <alignment vertical="center"/>
    </xf>
    <xf numFmtId="0" fontId="7" fillId="0" borderId="10" xfId="3" applyFill="1" applyBorder="1" applyAlignment="1"/>
    <xf numFmtId="0" fontId="19" fillId="0" borderId="12" xfId="1" applyNumberFormat="1" applyFont="1" applyFill="1" applyBorder="1" applyAlignment="1">
      <alignment horizontal="center" vertical="center"/>
    </xf>
    <xf numFmtId="0" fontId="19" fillId="0" borderId="14" xfId="1" applyNumberFormat="1" applyFont="1" applyFill="1" applyBorder="1" applyAlignment="1">
      <alignment horizontal="center" vertical="center"/>
    </xf>
    <xf numFmtId="0" fontId="6" fillId="0" borderId="8" xfId="0" applyFont="1" applyFill="1" applyBorder="1" applyAlignment="1">
      <alignment horizontal="center" vertical="center" wrapText="1" readingOrder="1"/>
    </xf>
    <xf numFmtId="0" fontId="0" fillId="0" borderId="0" xfId="0" applyFill="1">
      <alignment wrapText="1"/>
    </xf>
    <xf numFmtId="0" fontId="6" fillId="0" borderId="9" xfId="0" applyFont="1" applyFill="1" applyBorder="1" applyAlignment="1">
      <alignment horizontal="center" vertical="center" wrapText="1" readingOrder="1"/>
    </xf>
    <xf numFmtId="0" fontId="6" fillId="0" borderId="7" xfId="0" applyFont="1" applyFill="1" applyBorder="1" applyAlignment="1">
      <alignment horizontal="center" vertical="center" wrapText="1" readingOrder="1"/>
    </xf>
    <xf numFmtId="0" fontId="0" fillId="0" borderId="0" xfId="0" applyFill="1" applyAlignment="1">
      <alignment horizontal="center" vertical="center" wrapText="1"/>
    </xf>
    <xf numFmtId="0" fontId="9" fillId="0" borderId="4" xfId="0" applyFont="1" applyFill="1" applyBorder="1" applyAlignment="1">
      <alignment horizontal="right" vertical="top" wrapText="1" readingOrder="1"/>
    </xf>
    <xf numFmtId="0" fontId="10" fillId="0" borderId="4" xfId="0" applyFont="1" applyFill="1" applyBorder="1" applyAlignment="1">
      <alignment horizontal="left" vertical="center" wrapText="1" readingOrder="1"/>
    </xf>
    <xf numFmtId="166" fontId="9" fillId="0" borderId="8" xfId="0" applyNumberFormat="1" applyFont="1" applyFill="1" applyBorder="1" applyAlignment="1">
      <alignment horizontal="right" vertical="center" wrapText="1" readingOrder="1"/>
    </xf>
    <xf numFmtId="164" fontId="9" fillId="0" borderId="4" xfId="0" applyNumberFormat="1" applyFont="1" applyFill="1" applyBorder="1" applyAlignment="1">
      <alignment horizontal="right" vertical="center" wrapText="1" readingOrder="1"/>
    </xf>
    <xf numFmtId="0" fontId="9" fillId="0" borderId="4" xfId="0" applyFont="1" applyFill="1" applyBorder="1" applyAlignment="1">
      <alignment horizontal="left" vertical="center" wrapText="1" readingOrder="1"/>
    </xf>
    <xf numFmtId="165" fontId="9" fillId="0" borderId="4" xfId="0" applyNumberFormat="1" applyFont="1" applyFill="1" applyBorder="1" applyAlignment="1">
      <alignment horizontal="right" vertical="center" wrapText="1" readingOrder="1"/>
    </xf>
    <xf numFmtId="166" fontId="9" fillId="0" borderId="4" xfId="0" applyNumberFormat="1" applyFont="1" applyFill="1" applyBorder="1" applyAlignment="1">
      <alignment horizontal="right" vertical="center" wrapText="1" readingOrder="1"/>
    </xf>
    <xf numFmtId="167" fontId="9" fillId="0" borderId="4" xfId="0" applyNumberFormat="1" applyFont="1" applyFill="1" applyBorder="1" applyAlignment="1">
      <alignment horizontal="right" vertical="center" wrapText="1" readingOrder="1"/>
    </xf>
    <xf numFmtId="164" fontId="2" fillId="0" borderId="4" xfId="0" applyNumberFormat="1" applyFont="1" applyFill="1" applyBorder="1" applyAlignment="1">
      <alignment horizontal="right" vertical="center" wrapText="1" readingOrder="1"/>
    </xf>
    <xf numFmtId="0" fontId="2" fillId="0" borderId="4" xfId="0" applyFont="1" applyFill="1" applyBorder="1" applyAlignment="1">
      <alignment horizontal="left" vertical="center" wrapText="1" readingOrder="1"/>
    </xf>
    <xf numFmtId="165" fontId="2" fillId="0" borderId="4" xfId="0" applyNumberFormat="1" applyFont="1" applyFill="1" applyBorder="1" applyAlignment="1">
      <alignment horizontal="right" vertical="center" wrapText="1" readingOrder="1"/>
    </xf>
    <xf numFmtId="166" fontId="2" fillId="0" borderId="4" xfId="0" applyNumberFormat="1" applyFont="1" applyFill="1" applyBorder="1" applyAlignment="1">
      <alignment horizontal="right" vertical="center" wrapText="1" readingOrder="1"/>
    </xf>
    <xf numFmtId="167" fontId="2" fillId="0" borderId="4" xfId="0" applyNumberFormat="1" applyFont="1" applyFill="1" applyBorder="1" applyAlignment="1">
      <alignment horizontal="right" vertical="center" wrapText="1" readingOrder="1"/>
    </xf>
    <xf numFmtId="0" fontId="2" fillId="0" borderId="4" xfId="0" applyFont="1" applyFill="1" applyBorder="1" applyAlignment="1">
      <alignment horizontal="right" vertical="top" wrapText="1" readingOrder="1"/>
    </xf>
    <xf numFmtId="0" fontId="3" fillId="0" borderId="4" xfId="0" applyFont="1" applyFill="1" applyBorder="1" applyAlignment="1">
      <alignment horizontal="left" vertical="center" wrapText="1" readingOrder="1"/>
    </xf>
    <xf numFmtId="166" fontId="3" fillId="0" borderId="4" xfId="0" applyNumberFormat="1" applyFont="1" applyFill="1" applyBorder="1" applyAlignment="1">
      <alignment horizontal="right" vertical="center" wrapText="1" readingOrder="1"/>
    </xf>
    <xf numFmtId="167" fontId="3" fillId="0" borderId="4" xfId="0" applyNumberFormat="1" applyFont="1" applyFill="1" applyBorder="1" applyAlignment="1">
      <alignment horizontal="right" vertical="center" wrapText="1" readingOrder="1"/>
    </xf>
    <xf numFmtId="0" fontId="4" fillId="0" borderId="4" xfId="0" applyFont="1" applyFill="1" applyBorder="1" applyAlignment="1">
      <alignment horizontal="left" vertical="center" wrapText="1" readingOrder="1"/>
    </xf>
    <xf numFmtId="0" fontId="4" fillId="0" borderId="4" xfId="0" applyFont="1" applyFill="1" applyBorder="1" applyAlignment="1">
      <alignment horizontal="right" vertical="center" wrapText="1" readingOrder="1"/>
    </xf>
    <xf numFmtId="0" fontId="3" fillId="0" borderId="4" xfId="0" applyFont="1" applyFill="1" applyBorder="1" applyAlignment="1">
      <alignment horizontal="right" vertical="center" wrapText="1" readingOrder="1"/>
    </xf>
    <xf numFmtId="0" fontId="9" fillId="0" borderId="4" xfId="0" applyFont="1" applyFill="1" applyBorder="1" applyAlignment="1">
      <alignment horizontal="right" vertical="center" wrapText="1" readingOrder="1"/>
    </xf>
    <xf numFmtId="0" fontId="2" fillId="0" borderId="4" xfId="0" applyFont="1" applyFill="1" applyBorder="1" applyAlignment="1">
      <alignment horizontal="right" vertical="center" wrapText="1" readingOrder="1"/>
    </xf>
    <xf numFmtId="168" fontId="3" fillId="0" borderId="4" xfId="0" applyNumberFormat="1" applyFont="1" applyFill="1" applyBorder="1" applyAlignment="1">
      <alignment horizontal="right" vertical="center" wrapText="1" readingOrder="1"/>
    </xf>
    <xf numFmtId="0" fontId="15" fillId="0" borderId="0" xfId="0" applyFont="1" applyFill="1" applyAlignment="1">
      <alignment horizontal="left" vertical="center" wrapText="1" readingOrder="1"/>
    </xf>
    <xf numFmtId="0" fontId="10" fillId="0" borderId="0" xfId="0" applyFont="1" applyFill="1" applyAlignment="1">
      <alignment horizontal="left" vertical="center" wrapText="1" readingOrder="1"/>
    </xf>
    <xf numFmtId="0" fontId="15" fillId="0" borderId="0" xfId="0" applyFont="1" applyFill="1" applyAlignment="1">
      <alignment horizontal="right" vertical="center" wrapText="1" readingOrder="1"/>
    </xf>
    <xf numFmtId="166" fontId="10" fillId="0" borderId="0" xfId="0" applyNumberFormat="1" applyFont="1" applyFill="1" applyAlignment="1">
      <alignment horizontal="right" vertical="center" wrapText="1" readingOrder="1"/>
    </xf>
    <xf numFmtId="168" fontId="10" fillId="0" borderId="0" xfId="0" applyNumberFormat="1" applyFont="1" applyFill="1" applyAlignment="1">
      <alignment horizontal="right" vertical="center" wrapText="1" readingOrder="1"/>
    </xf>
    <xf numFmtId="166" fontId="9" fillId="0" borderId="0" xfId="0" applyNumberFormat="1" applyFont="1" applyFill="1" applyAlignment="1">
      <alignment horizontal="right" vertical="center" wrapText="1" readingOrder="1"/>
    </xf>
    <xf numFmtId="0" fontId="9" fillId="0" borderId="0" xfId="0" applyFont="1" applyFill="1" applyAlignment="1">
      <alignment horizontal="left" vertical="center" wrapText="1" readingOrder="1"/>
    </xf>
    <xf numFmtId="0" fontId="16" fillId="0" borderId="0" xfId="0" applyFont="1" applyFill="1" applyAlignment="1">
      <alignment horizontal="center" vertical="center" wrapText="1"/>
    </xf>
    <xf numFmtId="0" fontId="15" fillId="0" borderId="0" xfId="4" applyFont="1" applyFill="1" applyAlignment="1">
      <alignment horizontal="left" vertical="center" wrapText="1" readingOrder="1"/>
    </xf>
    <xf numFmtId="0" fontId="9" fillId="0" borderId="0" xfId="0" applyFont="1" applyFill="1" applyAlignment="1">
      <alignment horizontal="justify" vertical="top" wrapText="1" readingOrder="1"/>
    </xf>
    <xf numFmtId="0" fontId="1" fillId="0" borderId="0" xfId="4" applyFill="1" applyAlignment="1">
      <alignment wrapText="1"/>
    </xf>
    <xf numFmtId="0" fontId="9" fillId="0" borderId="0" xfId="0" quotePrefix="1" applyFont="1" applyFill="1" applyAlignment="1">
      <alignment horizontal="left" vertical="center" wrapText="1" readingOrder="1"/>
    </xf>
    <xf numFmtId="0" fontId="10" fillId="0" borderId="1" xfId="0" applyFont="1" applyFill="1" applyBorder="1" applyAlignment="1">
      <alignment horizontal="left" vertical="center" wrapText="1" readingOrder="1"/>
    </xf>
    <xf numFmtId="0" fontId="10" fillId="0" borderId="2" xfId="0" applyFont="1" applyFill="1" applyBorder="1" applyAlignment="1">
      <alignment horizontal="left" vertical="center" wrapText="1" readingOrder="1"/>
    </xf>
    <xf numFmtId="0" fontId="10" fillId="0" borderId="3" xfId="0" applyFont="1" applyFill="1" applyBorder="1" applyAlignment="1">
      <alignment horizontal="left" vertical="center" wrapText="1" readingOrder="1"/>
    </xf>
    <xf numFmtId="0" fontId="15" fillId="0" borderId="6" xfId="0" applyFont="1" applyFill="1" applyBorder="1" applyAlignment="1">
      <alignment horizontal="right" vertical="center" wrapText="1" readingOrder="1"/>
    </xf>
    <xf numFmtId="0" fontId="9" fillId="0" borderId="1"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15" fillId="0" borderId="4" xfId="0" applyFont="1" applyFill="1" applyBorder="1" applyAlignment="1">
      <alignment horizontal="right" vertical="center" wrapText="1" readingOrder="1"/>
    </xf>
    <xf numFmtId="0" fontId="9" fillId="0" borderId="0" xfId="0" applyFont="1" applyFill="1" applyAlignment="1">
      <alignment horizontal="right" vertical="top" wrapText="1" readingOrder="1"/>
    </xf>
    <xf numFmtId="0" fontId="10" fillId="0" borderId="4" xfId="0" applyFont="1" applyFill="1" applyBorder="1" applyAlignment="1">
      <alignment horizontal="right" vertical="top" wrapText="1" readingOrder="1"/>
    </xf>
    <xf numFmtId="0" fontId="10" fillId="0" borderId="4" xfId="0" applyFont="1" applyFill="1" applyBorder="1" applyAlignment="1">
      <alignment horizontal="center" vertical="top" wrapText="1" readingOrder="1"/>
    </xf>
    <xf numFmtId="15" fontId="10" fillId="0" borderId="4" xfId="0" applyNumberFormat="1" applyFont="1" applyFill="1" applyBorder="1" applyAlignment="1">
      <alignment horizontal="right" vertical="top" wrapText="1" readingOrder="1"/>
    </xf>
    <xf numFmtId="169" fontId="9" fillId="0" borderId="4" xfId="0" applyNumberFormat="1" applyFont="1" applyFill="1" applyBorder="1" applyAlignment="1">
      <alignment horizontal="right" vertical="center" wrapText="1" readingOrder="1"/>
    </xf>
    <xf numFmtId="0" fontId="9" fillId="0" borderId="0" xfId="0" applyFont="1" applyFill="1" applyAlignment="1">
      <alignment horizontal="left" vertical="center" wrapText="1" readingOrder="1"/>
    </xf>
    <xf numFmtId="0" fontId="9" fillId="0" borderId="0" xfId="0" applyFont="1" applyFill="1" applyAlignment="1">
      <alignment horizontal="right" vertical="center" wrapText="1" readingOrder="1"/>
    </xf>
    <xf numFmtId="0" fontId="9" fillId="0" borderId="5" xfId="0" applyFont="1" applyFill="1" applyBorder="1" applyAlignment="1">
      <alignment horizontal="left" vertical="center" wrapText="1" readingOrder="1"/>
    </xf>
    <xf numFmtId="0" fontId="10" fillId="0" borderId="5" xfId="0" applyFont="1" applyFill="1" applyBorder="1" applyAlignment="1">
      <alignment horizontal="left" vertical="center" wrapText="1" readingOrder="1"/>
    </xf>
    <xf numFmtId="0" fontId="9" fillId="0" borderId="6" xfId="0" applyFont="1" applyFill="1" applyBorder="1" applyAlignment="1">
      <alignment horizontal="right" vertical="top" wrapText="1" readingOrder="1"/>
    </xf>
    <xf numFmtId="170" fontId="10" fillId="0" borderId="4" xfId="0" applyNumberFormat="1" applyFont="1" applyFill="1" applyBorder="1" applyAlignment="1">
      <alignment horizontal="left" vertical="center" wrapText="1" readingOrder="1"/>
    </xf>
    <xf numFmtId="0" fontId="16" fillId="0" borderId="0" xfId="0" applyFont="1" applyFill="1" applyAlignment="1">
      <alignment horizontal="left" vertical="top" wrapText="1"/>
    </xf>
    <xf numFmtId="0" fontId="16" fillId="0" borderId="0" xfId="0" applyFont="1" applyFill="1" applyAlignment="1"/>
    <xf numFmtId="0" fontId="0" fillId="0" borderId="0" xfId="0" applyFill="1" applyAlignment="1"/>
    <xf numFmtId="0" fontId="6" fillId="0" borderId="24" xfId="0" applyFont="1" applyFill="1" applyBorder="1" applyAlignment="1">
      <alignment horizontal="center" vertical="center" wrapText="1" readingOrder="1"/>
    </xf>
    <xf numFmtId="0" fontId="9" fillId="0" borderId="22" xfId="0" applyFont="1" applyFill="1" applyBorder="1" applyAlignment="1">
      <alignment horizontal="right" vertical="top" wrapText="1" readingOrder="1"/>
    </xf>
    <xf numFmtId="0" fontId="10" fillId="0" borderId="22" xfId="0" applyFont="1" applyFill="1" applyBorder="1" applyAlignment="1">
      <alignment horizontal="left" vertical="center" wrapText="1" readingOrder="1"/>
    </xf>
    <xf numFmtId="166" fontId="9" fillId="0" borderId="24" xfId="0" applyNumberFormat="1" applyFont="1" applyFill="1" applyBorder="1" applyAlignment="1">
      <alignment horizontal="right" vertical="center" wrapText="1" readingOrder="1"/>
    </xf>
    <xf numFmtId="164" fontId="9" fillId="0" borderId="22" xfId="0" applyNumberFormat="1" applyFont="1" applyFill="1" applyBorder="1" applyAlignment="1">
      <alignment horizontal="right" vertical="center" wrapText="1" readingOrder="1"/>
    </xf>
    <xf numFmtId="0" fontId="9" fillId="0" borderId="22" xfId="0" applyFont="1" applyFill="1" applyBorder="1" applyAlignment="1">
      <alignment horizontal="left" vertical="center" wrapText="1" readingOrder="1"/>
    </xf>
    <xf numFmtId="165" fontId="9" fillId="0" borderId="22" xfId="0" applyNumberFormat="1" applyFont="1" applyFill="1" applyBorder="1" applyAlignment="1">
      <alignment horizontal="right" vertical="center" wrapText="1" readingOrder="1"/>
    </xf>
    <xf numFmtId="166" fontId="9" fillId="0" borderId="22" xfId="0" applyNumberFormat="1" applyFont="1" applyFill="1" applyBorder="1" applyAlignment="1">
      <alignment horizontal="right" vertical="center" wrapText="1" readingOrder="1"/>
    </xf>
    <xf numFmtId="167" fontId="9" fillId="0" borderId="22" xfId="0" applyNumberFormat="1" applyFont="1" applyFill="1" applyBorder="1" applyAlignment="1">
      <alignment horizontal="right" vertical="center" wrapText="1" readingOrder="1"/>
    </xf>
    <xf numFmtId="0" fontId="2" fillId="0" borderId="22" xfId="0" applyFont="1" applyFill="1" applyBorder="1" applyAlignment="1">
      <alignment horizontal="right" vertical="top" wrapText="1" readingOrder="1"/>
    </xf>
    <xf numFmtId="0" fontId="3" fillId="0" borderId="22" xfId="0" applyFont="1" applyFill="1" applyBorder="1" applyAlignment="1">
      <alignment horizontal="left" vertical="center" wrapText="1" readingOrder="1"/>
    </xf>
    <xf numFmtId="0" fontId="3" fillId="0" borderId="22" xfId="0" applyFont="1" applyFill="1" applyBorder="1" applyAlignment="1">
      <alignment horizontal="right" vertical="center" wrapText="1" readingOrder="1"/>
    </xf>
    <xf numFmtId="167" fontId="3" fillId="0" borderId="22" xfId="0" applyNumberFormat="1" applyFont="1" applyFill="1" applyBorder="1" applyAlignment="1">
      <alignment horizontal="right" vertical="center" wrapText="1" readingOrder="1"/>
    </xf>
    <xf numFmtId="0" fontId="4" fillId="0" borderId="22" xfId="0" applyFont="1" applyFill="1" applyBorder="1" applyAlignment="1">
      <alignment horizontal="left" vertical="center" wrapText="1" readingOrder="1"/>
    </xf>
    <xf numFmtId="0" fontId="4" fillId="0" borderId="22" xfId="0" applyFont="1" applyFill="1" applyBorder="1" applyAlignment="1">
      <alignment horizontal="right" vertical="center" wrapText="1" readingOrder="1"/>
    </xf>
    <xf numFmtId="166" fontId="3" fillId="0" borderId="22" xfId="0" applyNumberFormat="1" applyFont="1" applyFill="1" applyBorder="1" applyAlignment="1">
      <alignment horizontal="right" vertical="center" wrapText="1" readingOrder="1"/>
    </xf>
    <xf numFmtId="164" fontId="2" fillId="0" borderId="22" xfId="0" applyNumberFormat="1" applyFont="1" applyFill="1" applyBorder="1" applyAlignment="1">
      <alignment horizontal="right" vertical="center" wrapText="1" readingOrder="1"/>
    </xf>
    <xf numFmtId="0" fontId="2" fillId="0" borderId="22" xfId="0" applyFont="1" applyFill="1" applyBorder="1" applyAlignment="1">
      <alignment horizontal="left" vertical="center" wrapText="1" readingOrder="1"/>
    </xf>
    <xf numFmtId="0" fontId="2" fillId="0" borderId="22" xfId="0" applyFont="1" applyFill="1" applyBorder="1" applyAlignment="1">
      <alignment horizontal="right" vertical="center" wrapText="1" readingOrder="1"/>
    </xf>
    <xf numFmtId="166" fontId="2" fillId="0" borderId="22" xfId="0" applyNumberFormat="1" applyFont="1" applyFill="1" applyBorder="1" applyAlignment="1">
      <alignment horizontal="right" vertical="center" wrapText="1" readingOrder="1"/>
    </xf>
    <xf numFmtId="167" fontId="2" fillId="0" borderId="22" xfId="0" applyNumberFormat="1" applyFont="1" applyFill="1" applyBorder="1" applyAlignment="1">
      <alignment horizontal="right" vertical="center" wrapText="1" readingOrder="1"/>
    </xf>
    <xf numFmtId="0" fontId="10" fillId="0" borderId="22" xfId="5" applyFont="1" applyFill="1" applyBorder="1" applyAlignment="1">
      <alignment horizontal="left" vertical="center" wrapText="1" readingOrder="1"/>
    </xf>
    <xf numFmtId="171" fontId="2" fillId="0" borderId="22" xfId="0" applyNumberFormat="1" applyFont="1" applyFill="1" applyBorder="1" applyAlignment="1">
      <alignment horizontal="right" vertical="center" wrapText="1" readingOrder="1"/>
    </xf>
    <xf numFmtId="168" fontId="3" fillId="0" borderId="22" xfId="0" applyNumberFormat="1" applyFont="1" applyFill="1" applyBorder="1" applyAlignment="1">
      <alignment horizontal="right" vertical="center" wrapText="1" readingOrder="1"/>
    </xf>
    <xf numFmtId="0" fontId="10" fillId="0" borderId="19" xfId="0" applyFont="1" applyFill="1" applyBorder="1" applyAlignment="1">
      <alignment horizontal="left" vertical="center" wrapText="1" readingOrder="1"/>
    </xf>
    <xf numFmtId="0" fontId="10" fillId="0" borderId="20" xfId="0" applyFont="1" applyFill="1" applyBorder="1" applyAlignment="1">
      <alignment horizontal="left" vertical="center" wrapText="1" readingOrder="1"/>
    </xf>
    <xf numFmtId="0" fontId="10" fillId="0" borderId="21" xfId="0" applyFont="1" applyFill="1" applyBorder="1" applyAlignment="1">
      <alignment horizontal="left" vertical="center" wrapText="1" readingOrder="1"/>
    </xf>
    <xf numFmtId="0" fontId="9" fillId="0" borderId="19" xfId="0" applyFont="1" applyFill="1" applyBorder="1" applyAlignment="1">
      <alignment horizontal="left" vertical="center" wrapText="1" readingOrder="1"/>
    </xf>
    <xf numFmtId="0" fontId="9" fillId="0" borderId="21" xfId="0" applyFont="1" applyFill="1" applyBorder="1" applyAlignment="1">
      <alignment horizontal="left" vertical="center" wrapText="1" readingOrder="1"/>
    </xf>
    <xf numFmtId="0" fontId="15" fillId="0" borderId="22" xfId="0" applyFont="1" applyFill="1" applyBorder="1" applyAlignment="1">
      <alignment horizontal="right" vertical="center" wrapText="1" readingOrder="1"/>
    </xf>
    <xf numFmtId="0" fontId="10" fillId="0" borderId="22" xfId="0" applyFont="1" applyFill="1" applyBorder="1" applyAlignment="1">
      <alignment horizontal="right" vertical="top" wrapText="1" readingOrder="1"/>
    </xf>
    <xf numFmtId="0" fontId="10" fillId="0" borderId="22" xfId="0" applyFont="1" applyFill="1" applyBorder="1" applyAlignment="1">
      <alignment horizontal="center" vertical="top" wrapText="1" readingOrder="1"/>
    </xf>
    <xf numFmtId="15" fontId="10" fillId="0" borderId="22" xfId="0" applyNumberFormat="1" applyFont="1" applyFill="1" applyBorder="1" applyAlignment="1">
      <alignment horizontal="right" vertical="top" wrapText="1" readingOrder="1"/>
    </xf>
    <xf numFmtId="169" fontId="9" fillId="0" borderId="22" xfId="0" applyNumberFormat="1" applyFont="1" applyFill="1" applyBorder="1" applyAlignment="1">
      <alignment horizontal="right" vertical="center" wrapText="1" readingOrder="1"/>
    </xf>
    <xf numFmtId="0" fontId="0" fillId="0" borderId="0" xfId="0" applyFill="1" applyAlignment="1">
      <alignment horizontal="center" vertical="top" readingOrder="1"/>
    </xf>
    <xf numFmtId="0" fontId="12" fillId="0" borderId="0" xfId="5" applyFill="1">
      <alignment wrapText="1"/>
    </xf>
    <xf numFmtId="170" fontId="10" fillId="0" borderId="22" xfId="0" applyNumberFormat="1" applyFont="1" applyFill="1" applyBorder="1" applyAlignment="1">
      <alignment horizontal="left" vertical="center" wrapText="1" readingOrder="1"/>
    </xf>
    <xf numFmtId="0" fontId="10" fillId="0" borderId="22" xfId="0" applyFont="1" applyFill="1" applyBorder="1" applyAlignment="1">
      <alignment horizontal="right" vertical="center" wrapText="1" readingOrder="1"/>
    </xf>
    <xf numFmtId="167" fontId="10" fillId="0" borderId="22" xfId="0" applyNumberFormat="1" applyFont="1" applyFill="1" applyBorder="1" applyAlignment="1">
      <alignment horizontal="right" vertical="center" wrapText="1" readingOrder="1"/>
    </xf>
    <xf numFmtId="166" fontId="10" fillId="0" borderId="22" xfId="0" applyNumberFormat="1" applyFont="1" applyFill="1" applyBorder="1" applyAlignment="1">
      <alignment horizontal="right" vertical="center" wrapText="1" readingOrder="1"/>
    </xf>
    <xf numFmtId="171" fontId="2" fillId="0" borderId="4" xfId="0" applyNumberFormat="1" applyFont="1" applyFill="1" applyBorder="1" applyAlignment="1">
      <alignment horizontal="right" vertical="center" wrapText="1" readingOrder="1"/>
    </xf>
    <xf numFmtId="0" fontId="25" fillId="0" borderId="25" xfId="0" applyFont="1" applyFill="1" applyBorder="1" applyAlignment="1">
      <alignment horizontal="center" vertical="center"/>
    </xf>
    <xf numFmtId="0" fontId="25" fillId="0" borderId="26" xfId="0" applyFont="1" applyFill="1" applyBorder="1" applyAlignment="1">
      <alignment horizontal="center" vertical="center"/>
    </xf>
    <xf numFmtId="0" fontId="25" fillId="0" borderId="27" xfId="0" applyFont="1" applyFill="1" applyBorder="1" applyAlignment="1">
      <alignment horizontal="center" vertical="center"/>
    </xf>
    <xf numFmtId="0" fontId="9" fillId="0" borderId="24" xfId="0" applyFont="1" applyFill="1" applyBorder="1" applyAlignment="1">
      <alignment horizontal="left" vertical="center" wrapText="1" readingOrder="1"/>
    </xf>
    <xf numFmtId="0" fontId="17" fillId="0" borderId="24" xfId="0" applyFont="1" applyFill="1" applyBorder="1" applyAlignment="1">
      <alignment horizontal="center" vertical="center" wrapText="1"/>
    </xf>
    <xf numFmtId="0" fontId="17" fillId="0" borderId="24" xfId="0" applyFont="1" applyFill="1" applyBorder="1">
      <alignment wrapText="1"/>
    </xf>
    <xf numFmtId="0" fontId="9" fillId="0" borderId="25" xfId="0" applyFont="1" applyFill="1" applyBorder="1" applyAlignment="1">
      <alignment horizontal="left" vertical="center" wrapText="1" readingOrder="1"/>
    </xf>
    <xf numFmtId="0" fontId="9" fillId="0" borderId="27" xfId="0" applyFont="1" applyFill="1" applyBorder="1" applyAlignment="1">
      <alignment horizontal="left" vertical="center" wrapText="1" readingOrder="1"/>
    </xf>
    <xf numFmtId="0" fontId="17" fillId="0" borderId="24" xfId="0" applyFont="1" applyFill="1" applyBorder="1" applyAlignment="1">
      <alignment horizontal="justify" vertical="center" wrapText="1"/>
    </xf>
    <xf numFmtId="174" fontId="10" fillId="0" borderId="22" xfId="0" applyNumberFormat="1" applyFont="1" applyFill="1" applyBorder="1" applyAlignment="1">
      <alignment horizontal="left" vertical="center" wrapText="1" readingOrder="1"/>
    </xf>
    <xf numFmtId="14" fontId="17" fillId="0" borderId="24" xfId="0" quotePrefix="1" applyNumberFormat="1" applyFont="1" applyFill="1" applyBorder="1" applyAlignment="1">
      <alignment horizontal="justify" vertical="center" wrapText="1"/>
    </xf>
    <xf numFmtId="0" fontId="9" fillId="0" borderId="26" xfId="0" applyFont="1" applyFill="1" applyBorder="1" applyAlignment="1">
      <alignment horizontal="left" vertical="center" wrapText="1" readingOrder="1"/>
    </xf>
    <xf numFmtId="0" fontId="6" fillId="0" borderId="24" xfId="5" applyFont="1" applyFill="1" applyBorder="1" applyAlignment="1">
      <alignment horizontal="center" vertical="center" wrapText="1" readingOrder="1"/>
    </xf>
    <xf numFmtId="0" fontId="26"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26" fillId="0" borderId="0" xfId="0" applyFont="1" applyFill="1" applyAlignment="1">
      <alignment horizontal="center" vertical="top"/>
    </xf>
    <xf numFmtId="174" fontId="26" fillId="0" borderId="0" xfId="0" applyNumberFormat="1" applyFont="1" applyFill="1" applyAlignment="1"/>
    <xf numFmtId="0" fontId="26" fillId="0" borderId="0" xfId="0" applyFont="1" applyFill="1" applyAlignment="1">
      <alignment horizontal="left" vertical="top"/>
    </xf>
    <xf numFmtId="2" fontId="26" fillId="0" borderId="0" xfId="0" applyNumberFormat="1" applyFont="1" applyFill="1" applyAlignment="1">
      <alignment horizontal="center"/>
    </xf>
    <xf numFmtId="173" fontId="26" fillId="0" borderId="0" xfId="0" applyNumberFormat="1" applyFont="1" applyFill="1" applyAlignment="1"/>
    <xf numFmtId="4" fontId="26" fillId="0" borderId="0" xfId="0" applyNumberFormat="1" applyFont="1" applyFill="1" applyAlignment="1"/>
    <xf numFmtId="0" fontId="23" fillId="0" borderId="24" xfId="0" applyFont="1" applyFill="1" applyBorder="1" applyAlignment="1">
      <alignment horizontal="center" vertical="center"/>
    </xf>
    <xf numFmtId="0" fontId="23" fillId="0" borderId="24" xfId="0" applyFont="1" applyFill="1" applyBorder="1" applyAlignment="1">
      <alignment horizontal="center" vertical="center" wrapText="1"/>
    </xf>
    <xf numFmtId="0" fontId="21" fillId="0" borderId="24" xfId="0" applyFont="1" applyFill="1" applyBorder="1" applyAlignment="1">
      <alignment horizontal="left" vertical="top"/>
    </xf>
    <xf numFmtId="0" fontId="21" fillId="0" borderId="24" xfId="0" applyFont="1" applyFill="1" applyBorder="1" applyAlignment="1">
      <alignment horizontal="center" vertical="top"/>
    </xf>
    <xf numFmtId="174" fontId="21" fillId="0" borderId="22" xfId="5" applyNumberFormat="1" applyFont="1" applyFill="1" applyBorder="1" applyAlignment="1">
      <alignment horizontal="right" vertical="center" wrapText="1" readingOrder="1"/>
    </xf>
    <xf numFmtId="2" fontId="21" fillId="0" borderId="22" xfId="5" applyNumberFormat="1" applyFont="1" applyFill="1" applyBorder="1" applyAlignment="1">
      <alignment horizontal="right" vertical="center" wrapText="1" readingOrder="1"/>
    </xf>
    <xf numFmtId="2" fontId="21" fillId="0" borderId="24" xfId="0" applyNumberFormat="1" applyFont="1" applyFill="1" applyBorder="1" applyAlignment="1">
      <alignment horizontal="right" vertical="top" wrapText="1"/>
    </xf>
    <xf numFmtId="0" fontId="26" fillId="0" borderId="0" xfId="0" applyFont="1" applyFill="1" applyAlignment="1" applyProtection="1">
      <alignment horizontal="left"/>
      <protection locked="0"/>
    </xf>
    <xf numFmtId="4" fontId="26" fillId="0" borderId="0" xfId="0" applyNumberFormat="1" applyFont="1" applyFill="1" applyAlignment="1">
      <alignment horizontal="right" vertical="center"/>
    </xf>
    <xf numFmtId="0" fontId="23" fillId="0" borderId="24" xfId="0" applyFont="1" applyFill="1" applyBorder="1" applyAlignment="1">
      <alignment horizontal="center"/>
    </xf>
    <xf numFmtId="0" fontId="26" fillId="0" borderId="24" xfId="0" applyFont="1" applyFill="1" applyBorder="1" applyAlignment="1">
      <alignment horizontal="left" vertical="top"/>
    </xf>
    <xf numFmtId="2" fontId="26" fillId="0" borderId="24" xfId="0" applyNumberFormat="1" applyFont="1" applyFill="1" applyBorder="1" applyAlignment="1">
      <alignment horizontal="center"/>
    </xf>
    <xf numFmtId="0" fontId="23" fillId="0" borderId="0" xfId="0" applyFont="1" applyFill="1" applyAlignment="1">
      <alignment vertical="top" wrapText="1"/>
    </xf>
    <xf numFmtId="0" fontId="26" fillId="0" borderId="0" xfId="0" applyFont="1" applyFill="1" applyAlignment="1">
      <alignment horizontal="center"/>
    </xf>
    <xf numFmtId="2" fontId="26" fillId="0" borderId="0" xfId="0" applyNumberFormat="1" applyFont="1" applyFill="1" applyAlignment="1">
      <alignment horizontal="right"/>
    </xf>
    <xf numFmtId="0" fontId="26" fillId="0" borderId="0" xfId="0" applyFont="1" applyFill="1" applyAlignment="1">
      <alignment horizontal="right" vertical="top" wrapText="1"/>
    </xf>
    <xf numFmtId="176" fontId="26" fillId="0" borderId="0" xfId="0" applyNumberFormat="1" applyFont="1" applyFill="1" applyAlignment="1">
      <alignment horizontal="right" vertical="top" wrapText="1"/>
    </xf>
    <xf numFmtId="10" fontId="26" fillId="0" borderId="0" xfId="0" applyNumberFormat="1" applyFont="1" applyFill="1" applyAlignment="1">
      <alignment horizontal="center"/>
    </xf>
    <xf numFmtId="0" fontId="26" fillId="0" borderId="0" xfId="0" applyFont="1" applyFill="1" applyAlignment="1">
      <alignment horizontal="left" vertical="top" wrapText="1"/>
    </xf>
    <xf numFmtId="2" fontId="26" fillId="0" borderId="0" xfId="0" applyNumberFormat="1" applyFont="1" applyFill="1" applyAlignment="1"/>
    <xf numFmtId="0" fontId="9" fillId="0" borderId="23" xfId="0" applyFont="1" applyFill="1" applyBorder="1" applyAlignment="1">
      <alignment horizontal="left" vertical="center" wrapText="1" readingOrder="1"/>
    </xf>
    <xf numFmtId="0" fontId="10" fillId="0" borderId="23" xfId="0" applyFont="1" applyFill="1" applyBorder="1" applyAlignment="1">
      <alignment horizontal="left" vertical="center" wrapText="1" readingOrder="1"/>
    </xf>
    <xf numFmtId="166" fontId="10" fillId="0" borderId="22" xfId="0" applyNumberFormat="1" applyFont="1" applyFill="1" applyBorder="1" applyAlignment="1">
      <alignment horizontal="left" vertical="center" wrapText="1" readingOrder="1"/>
    </xf>
    <xf numFmtId="0" fontId="12" fillId="0" borderId="0" xfId="0" applyFont="1" applyFill="1" applyAlignment="1"/>
    <xf numFmtId="0" fontId="21" fillId="0" borderId="0" xfId="0" applyFont="1" applyFill="1" applyAlignment="1">
      <alignment horizontal="left" vertical="top"/>
    </xf>
    <xf numFmtId="0" fontId="21" fillId="0" borderId="0" xfId="0" applyFont="1" applyFill="1" applyAlignment="1">
      <alignment horizontal="center" vertical="top"/>
    </xf>
    <xf numFmtId="174" fontId="21" fillId="0" borderId="0" xfId="5" applyNumberFormat="1" applyFont="1" applyFill="1" applyAlignment="1">
      <alignment horizontal="right" vertical="center" wrapText="1" readingOrder="1"/>
    </xf>
    <xf numFmtId="2" fontId="21" fillId="0" borderId="0" xfId="5" applyNumberFormat="1" applyFont="1" applyFill="1" applyAlignment="1">
      <alignment horizontal="right" vertical="center" wrapText="1" readingOrder="1"/>
    </xf>
    <xf numFmtId="2" fontId="21" fillId="0" borderId="0" xfId="0" applyNumberFormat="1" applyFont="1" applyFill="1" applyAlignment="1">
      <alignment horizontal="right" vertical="top" wrapText="1"/>
    </xf>
    <xf numFmtId="0" fontId="17" fillId="0" borderId="0" xfId="0" applyFont="1" applyFill="1" applyAlignment="1"/>
    <xf numFmtId="0" fontId="21" fillId="0" borderId="0" xfId="0" applyFont="1" applyFill="1" applyAlignment="1"/>
    <xf numFmtId="0" fontId="20" fillId="0" borderId="10" xfId="0" applyFont="1" applyFill="1" applyBorder="1" applyAlignment="1">
      <alignment horizontal="center" wrapText="1"/>
    </xf>
    <xf numFmtId="0" fontId="26" fillId="0" borderId="10" xfId="0" applyFont="1" applyFill="1" applyBorder="1" applyAlignment="1">
      <alignment horizontal="left" vertical="center"/>
    </xf>
    <xf numFmtId="0" fontId="26" fillId="0" borderId="10" xfId="0" applyFont="1" applyFill="1" applyBorder="1" applyAlignment="1">
      <alignment horizontal="center" vertical="center"/>
    </xf>
    <xf numFmtId="4" fontId="26" fillId="0" borderId="10" xfId="0" applyNumberFormat="1" applyFont="1" applyFill="1" applyBorder="1" applyAlignment="1">
      <alignment horizontal="right" vertical="center"/>
    </xf>
    <xf numFmtId="0" fontId="20" fillId="0" borderId="8" xfId="0" applyFont="1" applyFill="1" applyBorder="1" applyAlignment="1">
      <alignment horizontal="center" vertical="center" wrapText="1"/>
    </xf>
    <xf numFmtId="0" fontId="26" fillId="0" borderId="8" xfId="0" applyFont="1" applyFill="1" applyBorder="1" applyAlignment="1">
      <alignment horizontal="left" vertical="center"/>
    </xf>
    <xf numFmtId="0" fontId="26" fillId="0" borderId="8" xfId="0" applyFont="1" applyFill="1" applyBorder="1" applyAlignment="1">
      <alignment horizontal="center" vertical="center"/>
    </xf>
    <xf numFmtId="4" fontId="26" fillId="0" borderId="8" xfId="0" applyNumberFormat="1" applyFont="1" applyFill="1" applyBorder="1" applyAlignment="1">
      <alignment horizontal="center" vertical="center"/>
    </xf>
    <xf numFmtId="0" fontId="25" fillId="0" borderId="12"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9" fillId="0" borderId="8" xfId="0" applyFont="1" applyFill="1" applyBorder="1" applyAlignment="1">
      <alignment horizontal="left" vertical="center" wrapText="1" readingOrder="1"/>
    </xf>
    <xf numFmtId="0" fontId="17" fillId="0" borderId="8" xfId="0" applyFont="1" applyFill="1" applyBorder="1" applyAlignment="1">
      <alignment horizontal="justify" vertical="center"/>
    </xf>
    <xf numFmtId="0" fontId="17" fillId="0" borderId="8" xfId="0" applyFont="1" applyFill="1" applyBorder="1">
      <alignment wrapText="1"/>
    </xf>
    <xf numFmtId="0" fontId="9" fillId="0" borderId="12" xfId="0" applyFont="1" applyFill="1" applyBorder="1" applyAlignment="1">
      <alignment horizontal="left" vertical="center" wrapText="1" readingOrder="1"/>
    </xf>
    <xf numFmtId="0" fontId="9" fillId="0" borderId="14" xfId="0" applyFont="1" applyFill="1" applyBorder="1" applyAlignment="1">
      <alignment horizontal="left" vertical="center" wrapText="1" readingOrder="1"/>
    </xf>
    <xf numFmtId="0" fontId="17" fillId="0" borderId="8" xfId="0" applyFont="1" applyFill="1" applyBorder="1" applyAlignment="1">
      <alignment horizontal="justify" vertical="center" wrapText="1"/>
    </xf>
    <xf numFmtId="174" fontId="10" fillId="0" borderId="4" xfId="0" applyNumberFormat="1" applyFont="1" applyFill="1" applyBorder="1" applyAlignment="1">
      <alignment horizontal="left" vertical="center" wrapText="1" readingOrder="1"/>
    </xf>
    <xf numFmtId="14" fontId="17" fillId="0" borderId="8" xfId="0" quotePrefix="1" applyNumberFormat="1" applyFont="1" applyFill="1" applyBorder="1" applyAlignment="1">
      <alignment horizontal="justify" vertical="center" wrapText="1"/>
    </xf>
    <xf numFmtId="0" fontId="9" fillId="0" borderId="13" xfId="0" applyFont="1" applyFill="1" applyBorder="1" applyAlignment="1">
      <alignment horizontal="left" vertical="center" wrapText="1" readingOrder="1"/>
    </xf>
    <xf numFmtId="0" fontId="17" fillId="0" borderId="0" xfId="0" applyFont="1" applyFill="1">
      <alignment wrapText="1"/>
    </xf>
    <xf numFmtId="0" fontId="19" fillId="0" borderId="0" xfId="0" applyFont="1" applyFill="1" applyAlignment="1"/>
    <xf numFmtId="0" fontId="24" fillId="0" borderId="8" xfId="0" applyFont="1" applyFill="1" applyBorder="1" applyAlignment="1">
      <alignment horizontal="left" wrapText="1"/>
    </xf>
    <xf numFmtId="0" fontId="24" fillId="0" borderId="8" xfId="0" applyFont="1" applyFill="1" applyBorder="1" applyAlignment="1">
      <alignment horizontal="center" wrapText="1"/>
    </xf>
    <xf numFmtId="0" fontId="17" fillId="0" borderId="8" xfId="0" applyFont="1" applyFill="1" applyBorder="1" applyAlignment="1">
      <alignment horizontal="left" vertical="center" wrapText="1"/>
    </xf>
    <xf numFmtId="0" fontId="17" fillId="0" borderId="8" xfId="0" applyFont="1" applyFill="1" applyBorder="1" applyAlignment="1">
      <alignment horizontal="center" vertical="center"/>
    </xf>
    <xf numFmtId="4" fontId="17" fillId="0" borderId="8" xfId="0" applyNumberFormat="1" applyFont="1" applyFill="1" applyBorder="1" applyAlignment="1">
      <alignment horizontal="center" vertical="center"/>
    </xf>
    <xf numFmtId="0" fontId="18" fillId="0" borderId="4" xfId="0" applyFont="1" applyFill="1" applyBorder="1" applyAlignment="1">
      <alignment horizontal="left" vertical="center" wrapText="1" readingOrder="1"/>
    </xf>
    <xf numFmtId="0" fontId="18" fillId="0" borderId="4" xfId="0" applyFont="1" applyFill="1" applyBorder="1" applyAlignment="1">
      <alignment horizontal="right" vertical="center" wrapText="1" readingOrder="1"/>
    </xf>
    <xf numFmtId="172" fontId="9" fillId="0" borderId="4" xfId="0" applyNumberFormat="1" applyFont="1" applyFill="1" applyBorder="1" applyAlignment="1">
      <alignment horizontal="right" vertical="center" wrapText="1" readingOrder="1"/>
    </xf>
    <xf numFmtId="0" fontId="10" fillId="0" borderId="4" xfId="10" applyFont="1" applyFill="1" applyBorder="1" applyAlignment="1">
      <alignment horizontal="left" vertical="center" wrapText="1" readingOrder="1"/>
    </xf>
    <xf numFmtId="0" fontId="0" fillId="0" borderId="0" xfId="0" applyFill="1" applyAlignment="1">
      <alignment vertical="center" wrapText="1"/>
    </xf>
    <xf numFmtId="0" fontId="20" fillId="0" borderId="11" xfId="6" applyFont="1" applyFill="1" applyBorder="1" applyAlignment="1">
      <alignment horizontal="center" vertical="center"/>
    </xf>
    <xf numFmtId="0" fontId="20" fillId="0" borderId="12" xfId="6" applyFont="1" applyFill="1" applyBorder="1" applyAlignment="1">
      <alignment horizontal="center" vertical="center"/>
    </xf>
    <xf numFmtId="0" fontId="20" fillId="0" borderId="13" xfId="6" applyFont="1" applyFill="1" applyBorder="1" applyAlignment="1">
      <alignment horizontal="center" vertical="center"/>
    </xf>
    <xf numFmtId="0" fontId="20" fillId="0" borderId="14" xfId="6" applyFont="1" applyFill="1" applyBorder="1" applyAlignment="1">
      <alignment horizontal="center" vertical="center"/>
    </xf>
    <xf numFmtId="0" fontId="20" fillId="0" borderId="12" xfId="6" applyFont="1" applyFill="1" applyBorder="1" applyAlignment="1">
      <alignment horizontal="center" vertical="center" wrapText="1"/>
    </xf>
    <xf numFmtId="0" fontId="20" fillId="0" borderId="13" xfId="6" applyFont="1" applyFill="1" applyBorder="1" applyAlignment="1">
      <alignment horizontal="center" vertical="center" wrapText="1"/>
    </xf>
    <xf numFmtId="0" fontId="20" fillId="0" borderId="14" xfId="6" applyFont="1" applyFill="1" applyBorder="1" applyAlignment="1">
      <alignment horizontal="center" vertical="center" wrapText="1"/>
    </xf>
    <xf numFmtId="0" fontId="12" fillId="0" borderId="0" xfId="7" applyFill="1">
      <alignment wrapText="1"/>
    </xf>
    <xf numFmtId="0" fontId="20" fillId="0" borderId="15" xfId="6" applyFont="1" applyFill="1" applyBorder="1" applyAlignment="1">
      <alignment horizontal="center" vertical="center"/>
    </xf>
    <xf numFmtId="0" fontId="20" fillId="0" borderId="11" xfId="6" applyFont="1" applyFill="1" applyBorder="1" applyAlignment="1">
      <alignment horizontal="center" vertical="center" wrapText="1"/>
    </xf>
    <xf numFmtId="0" fontId="20" fillId="0" borderId="16" xfId="6" applyFont="1" applyFill="1" applyBorder="1" applyAlignment="1">
      <alignment horizontal="center" vertical="center" wrapText="1"/>
    </xf>
    <xf numFmtId="0" fontId="20" fillId="0" borderId="17" xfId="6" applyFont="1" applyFill="1" applyBorder="1" applyAlignment="1">
      <alignment horizontal="center" vertical="center" wrapText="1"/>
    </xf>
    <xf numFmtId="0" fontId="20" fillId="0" borderId="7" xfId="6" applyFont="1" applyFill="1" applyBorder="1" applyAlignment="1">
      <alignment horizontal="center" vertical="center"/>
    </xf>
    <xf numFmtId="0" fontId="20" fillId="0" borderId="7" xfId="6" applyFont="1" applyFill="1" applyBorder="1" applyAlignment="1">
      <alignment horizontal="center" vertical="center" wrapText="1"/>
    </xf>
    <xf numFmtId="0" fontId="20" fillId="0" borderId="8" xfId="6" applyFont="1" applyFill="1" applyBorder="1" applyAlignment="1">
      <alignment horizontal="center" vertical="center" wrapText="1"/>
    </xf>
    <xf numFmtId="0" fontId="21" fillId="0" borderId="8" xfId="6" applyFont="1" applyFill="1" applyBorder="1"/>
    <xf numFmtId="0" fontId="21" fillId="0" borderId="8" xfId="6" applyFont="1" applyFill="1" applyBorder="1" applyAlignment="1">
      <alignment wrapText="1"/>
    </xf>
    <xf numFmtId="4" fontId="17" fillId="0" borderId="8" xfId="0" applyNumberFormat="1" applyFont="1" applyFill="1" applyBorder="1" applyAlignment="1">
      <alignment vertical="center"/>
    </xf>
    <xf numFmtId="173" fontId="21" fillId="0" borderId="8" xfId="6" applyNumberFormat="1" applyFont="1" applyFill="1" applyBorder="1"/>
    <xf numFmtId="0" fontId="17" fillId="0" borderId="0" xfId="0" applyFont="1" applyFill="1" applyAlignment="1">
      <alignment vertical="center" wrapText="1"/>
    </xf>
    <xf numFmtId="0" fontId="17" fillId="0" borderId="0" xfId="0" applyFont="1" applyFill="1" applyAlignment="1">
      <alignment vertical="center"/>
    </xf>
    <xf numFmtId="2" fontId="17" fillId="0" borderId="0" xfId="0" applyNumberFormat="1" applyFont="1" applyFill="1" applyAlignment="1">
      <alignment vertical="center"/>
    </xf>
    <xf numFmtId="4" fontId="17" fillId="0" borderId="0" xfId="0" applyNumberFormat="1" applyFont="1" applyFill="1" applyAlignment="1">
      <alignment vertical="center"/>
    </xf>
    <xf numFmtId="0" fontId="21" fillId="0" borderId="0" xfId="6" applyFont="1" applyFill="1" applyAlignment="1">
      <alignment horizontal="justify" vertical="center" wrapText="1"/>
    </xf>
    <xf numFmtId="0" fontId="21" fillId="0" borderId="0" xfId="6" applyFont="1" applyFill="1" applyAlignment="1">
      <alignment vertical="center" wrapText="1"/>
    </xf>
    <xf numFmtId="0" fontId="26" fillId="0" borderId="24" xfId="0" applyFont="1" applyFill="1" applyBorder="1" applyAlignment="1"/>
    <xf numFmtId="43" fontId="26" fillId="0" borderId="0" xfId="0" applyNumberFormat="1" applyFont="1" applyFill="1" applyAlignment="1"/>
    <xf numFmtId="0" fontId="6" fillId="0" borderId="8" xfId="0" applyFont="1" applyFill="1" applyBorder="1" applyAlignment="1">
      <alignment horizontal="center" vertical="center" wrapText="1" readingOrder="1"/>
    </xf>
    <xf numFmtId="0" fontId="9" fillId="0" borderId="9" xfId="0" applyFont="1" applyFill="1" applyBorder="1" applyAlignment="1">
      <alignment horizontal="right" vertical="top" wrapText="1" readingOrder="1"/>
    </xf>
    <xf numFmtId="0" fontId="10" fillId="0" borderId="9" xfId="0" applyFont="1" applyFill="1" applyBorder="1" applyAlignment="1">
      <alignment horizontal="left" vertical="center" wrapText="1" readingOrder="1"/>
    </xf>
    <xf numFmtId="166" fontId="9" fillId="0" borderId="7" xfId="0" applyNumberFormat="1" applyFont="1" applyFill="1" applyBorder="1" applyAlignment="1">
      <alignment horizontal="right" vertical="center" wrapText="1" readingOrder="1"/>
    </xf>
    <xf numFmtId="0" fontId="19" fillId="0" borderId="0" xfId="0" applyFont="1" applyFill="1" applyAlignment="1">
      <alignment vertical="center"/>
    </xf>
    <xf numFmtId="0" fontId="20" fillId="0" borderId="18"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24" fillId="0" borderId="8" xfId="4" applyFont="1" applyFill="1" applyBorder="1" applyAlignment="1">
      <alignment horizontal="center" vertical="center"/>
    </xf>
    <xf numFmtId="0" fontId="24" fillId="0" borderId="12" xfId="4" applyFont="1" applyFill="1" applyBorder="1" applyAlignment="1">
      <alignment horizontal="center" vertical="center" wrapText="1"/>
    </xf>
    <xf numFmtId="0" fontId="24" fillId="0" borderId="14" xfId="4" applyFont="1" applyFill="1" applyBorder="1" applyAlignment="1">
      <alignment horizontal="center" vertical="center" wrapText="1"/>
    </xf>
    <xf numFmtId="0" fontId="24" fillId="0" borderId="8" xfId="4" applyFont="1" applyFill="1" applyBorder="1" applyAlignment="1">
      <alignment horizontal="center" vertical="center"/>
    </xf>
    <xf numFmtId="0" fontId="19" fillId="0" borderId="8" xfId="4" applyFont="1" applyFill="1" applyBorder="1" applyAlignment="1">
      <alignment vertical="center"/>
    </xf>
    <xf numFmtId="0" fontId="19" fillId="0" borderId="8" xfId="4" applyFont="1" applyFill="1" applyBorder="1" applyAlignment="1">
      <alignment vertical="center" wrapText="1"/>
    </xf>
    <xf numFmtId="0" fontId="24" fillId="0" borderId="12" xfId="4" applyFont="1" applyFill="1" applyBorder="1" applyAlignment="1">
      <alignment horizontal="center" vertical="center"/>
    </xf>
    <xf numFmtId="0" fontId="24" fillId="0" borderId="13" xfId="4" applyFont="1" applyFill="1" applyBorder="1" applyAlignment="1">
      <alignment horizontal="center" vertical="center"/>
    </xf>
    <xf numFmtId="0" fontId="24" fillId="0" borderId="14" xfId="4" applyFont="1" applyFill="1" applyBorder="1" applyAlignment="1">
      <alignment horizontal="center" vertical="center"/>
    </xf>
    <xf numFmtId="0" fontId="24" fillId="0" borderId="8" xfId="4" applyFont="1" applyFill="1" applyBorder="1" applyAlignment="1">
      <alignment horizontal="center" vertical="center" wrapText="1"/>
    </xf>
    <xf numFmtId="0" fontId="11" fillId="0" borderId="0" xfId="5" applyFont="1" applyFill="1" applyAlignment="1">
      <alignment horizontal="center" vertical="center"/>
    </xf>
    <xf numFmtId="0" fontId="19" fillId="0" borderId="8" xfId="4" applyFont="1" applyFill="1" applyBorder="1" applyAlignment="1">
      <alignment horizontal="left" vertical="center"/>
    </xf>
    <xf numFmtId="2" fontId="19" fillId="0" borderId="8" xfId="4" applyNumberFormat="1" applyFont="1" applyFill="1" applyBorder="1" applyAlignment="1">
      <alignment horizontal="right" vertical="center" wrapText="1"/>
    </xf>
    <xf numFmtId="4" fontId="19" fillId="0" borderId="8" xfId="4" applyNumberFormat="1" applyFont="1" applyFill="1" applyBorder="1" applyAlignment="1">
      <alignment horizontal="right" vertical="center"/>
    </xf>
    <xf numFmtId="4" fontId="13" fillId="0" borderId="0" xfId="4" applyNumberFormat="1" applyFont="1" applyFill="1" applyAlignment="1">
      <alignment vertical="center"/>
    </xf>
    <xf numFmtId="0" fontId="19" fillId="0" borderId="12" xfId="4" applyFont="1" applyFill="1" applyBorder="1" applyAlignment="1">
      <alignment horizontal="left" vertical="center" wrapText="1"/>
    </xf>
    <xf numFmtId="0" fontId="19" fillId="0" borderId="13" xfId="4" applyFont="1" applyFill="1" applyBorder="1" applyAlignment="1">
      <alignment horizontal="left" vertical="center" wrapText="1"/>
    </xf>
    <xf numFmtId="0" fontId="19" fillId="0" borderId="14" xfId="4" applyFont="1" applyFill="1" applyBorder="1" applyAlignment="1">
      <alignment horizontal="left" vertical="center" wrapText="1"/>
    </xf>
    <xf numFmtId="0" fontId="25" fillId="0" borderId="8" xfId="0" applyFont="1" applyFill="1" applyBorder="1" applyAlignment="1">
      <alignment horizontal="justify" vertical="center" wrapText="1"/>
    </xf>
    <xf numFmtId="0" fontId="11" fillId="0" borderId="10" xfId="4" applyFont="1" applyFill="1" applyBorder="1" applyAlignment="1">
      <alignment horizontal="center" vertical="center"/>
    </xf>
    <xf numFmtId="0" fontId="13" fillId="0" borderId="0" xfId="5" applyFont="1" applyFill="1">
      <alignment wrapText="1"/>
    </xf>
    <xf numFmtId="0" fontId="13" fillId="0" borderId="10" xfId="5" applyFont="1" applyFill="1" applyBorder="1" applyAlignment="1">
      <alignment horizontal="center" wrapText="1"/>
    </xf>
    <xf numFmtId="0" fontId="13" fillId="0" borderId="10" xfId="5" applyFont="1" applyFill="1" applyBorder="1" applyAlignment="1"/>
    <xf numFmtId="0" fontId="13" fillId="0" borderId="10" xfId="5" applyFont="1" applyFill="1" applyBorder="1" applyAlignment="1">
      <alignment horizontal="center" vertical="center" wrapText="1"/>
    </xf>
    <xf numFmtId="0" fontId="13" fillId="0" borderId="10" xfId="5" applyFont="1" applyFill="1" applyBorder="1">
      <alignment wrapText="1"/>
    </xf>
  </cellXfs>
  <cellStyles count="11">
    <cellStyle name="Comma" xfId="1" builtinId="3"/>
    <cellStyle name="Comma 2" xfId="8" xr:uid="{8914B3FB-14F0-4B48-870C-EF85B07D24F4}"/>
    <cellStyle name="Hyperlink 2" xfId="3" xr:uid="{8834C833-BB42-42C9-8593-494A3874E20D}"/>
    <cellStyle name="Normal" xfId="0" builtinId="0"/>
    <cellStyle name="Normal 2" xfId="5" xr:uid="{BF32B247-4013-4888-8775-2DF3032822F8}"/>
    <cellStyle name="Normal 2 2" xfId="10" xr:uid="{BE6C61F9-201E-49E3-959B-626B1041BF5E}"/>
    <cellStyle name="Normal 2 2 2" xfId="6" xr:uid="{CAD00C17-84B8-46C9-BBB0-D6BC793DB6DC}"/>
    <cellStyle name="Normal 2 2 3 2 2 3 2 2 2 2 2 2 2" xfId="4" xr:uid="{6E8B31C2-8F30-4EBB-936C-DBC8AA76C592}"/>
    <cellStyle name="Normal 3" xfId="7" xr:uid="{785963C7-B4E4-4CA6-888F-9B8B257A9865}"/>
    <cellStyle name="Percent" xfId="2" builtinId="5"/>
    <cellStyle name="Percent 2" xfId="9" xr:uid="{0B6B678C-8254-428C-BAC3-FE8F20605F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390524</xdr:colOff>
      <xdr:row>150</xdr:row>
      <xdr:rowOff>0</xdr:rowOff>
    </xdr:from>
    <xdr:to>
      <xdr:col>2</xdr:col>
      <xdr:colOff>2512199</xdr:colOff>
      <xdr:row>151</xdr:row>
      <xdr:rowOff>27375</xdr:rowOff>
    </xdr:to>
    <xdr:pic>
      <xdr:nvPicPr>
        <xdr:cNvPr id="2" name="Picture 1">
          <a:extLst>
            <a:ext uri="{FF2B5EF4-FFF2-40B4-BE49-F238E27FC236}">
              <a16:creationId xmlns:a16="http://schemas.microsoft.com/office/drawing/2014/main" id="{5762A307-FAA1-4EC6-8899-5E86EFAA977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6717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155</xdr:row>
      <xdr:rowOff>0</xdr:rowOff>
    </xdr:from>
    <xdr:to>
      <xdr:col>2</xdr:col>
      <xdr:colOff>2512199</xdr:colOff>
      <xdr:row>155</xdr:row>
      <xdr:rowOff>1980000</xdr:rowOff>
    </xdr:to>
    <xdr:pic>
      <xdr:nvPicPr>
        <xdr:cNvPr id="3" name="Picture 2">
          <a:extLst>
            <a:ext uri="{FF2B5EF4-FFF2-40B4-BE49-F238E27FC236}">
              <a16:creationId xmlns:a16="http://schemas.microsoft.com/office/drawing/2014/main" id="{E6A16B9C-9741-40BE-B075-17857DF4892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93179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390522</xdr:colOff>
      <xdr:row>97</xdr:row>
      <xdr:rowOff>0</xdr:rowOff>
    </xdr:from>
    <xdr:to>
      <xdr:col>2</xdr:col>
      <xdr:colOff>2512197</xdr:colOff>
      <xdr:row>98</xdr:row>
      <xdr:rowOff>27375</xdr:rowOff>
    </xdr:to>
    <xdr:pic>
      <xdr:nvPicPr>
        <xdr:cNvPr id="2" name="Picture 1">
          <a:extLst>
            <a:ext uri="{FF2B5EF4-FFF2-40B4-BE49-F238E27FC236}">
              <a16:creationId xmlns:a16="http://schemas.microsoft.com/office/drawing/2014/main" id="{0F7DBC3A-EB45-4FA3-BF23-A002F78A41A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168687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457197</xdr:colOff>
      <xdr:row>102</xdr:row>
      <xdr:rowOff>133350</xdr:rowOff>
    </xdr:from>
    <xdr:to>
      <xdr:col>2</xdr:col>
      <xdr:colOff>2578872</xdr:colOff>
      <xdr:row>103</xdr:row>
      <xdr:rowOff>17850</xdr:rowOff>
    </xdr:to>
    <xdr:pic>
      <xdr:nvPicPr>
        <xdr:cNvPr id="3" name="Picture 2">
          <a:extLst>
            <a:ext uri="{FF2B5EF4-FFF2-40B4-BE49-F238E27FC236}">
              <a16:creationId xmlns:a16="http://schemas.microsoft.com/office/drawing/2014/main" id="{1B3AE863-2D0D-46C5-A369-181B6A987BC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197" y="19602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390522</xdr:colOff>
      <xdr:row>178</xdr:row>
      <xdr:rowOff>0</xdr:rowOff>
    </xdr:from>
    <xdr:to>
      <xdr:col>2</xdr:col>
      <xdr:colOff>2512197</xdr:colOff>
      <xdr:row>190</xdr:row>
      <xdr:rowOff>36900</xdr:rowOff>
    </xdr:to>
    <xdr:pic>
      <xdr:nvPicPr>
        <xdr:cNvPr id="2" name="Picture 1">
          <a:extLst>
            <a:ext uri="{FF2B5EF4-FFF2-40B4-BE49-F238E27FC236}">
              <a16:creationId xmlns:a16="http://schemas.microsoft.com/office/drawing/2014/main" id="{BF1BD804-6A48-4463-B013-7244DE2D016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35565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200021</xdr:colOff>
      <xdr:row>178</xdr:row>
      <xdr:rowOff>0</xdr:rowOff>
    </xdr:from>
    <xdr:to>
      <xdr:col>6</xdr:col>
      <xdr:colOff>416696</xdr:colOff>
      <xdr:row>190</xdr:row>
      <xdr:rowOff>36900</xdr:rowOff>
    </xdr:to>
    <xdr:pic>
      <xdr:nvPicPr>
        <xdr:cNvPr id="3" name="Picture 2">
          <a:extLst>
            <a:ext uri="{FF2B5EF4-FFF2-40B4-BE49-F238E27FC236}">
              <a16:creationId xmlns:a16="http://schemas.microsoft.com/office/drawing/2014/main" id="{C6010937-43F9-44A5-9896-AB420F95E93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3096" y="335565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173</xdr:row>
      <xdr:rowOff>0</xdr:rowOff>
    </xdr:from>
    <xdr:to>
      <xdr:col>2</xdr:col>
      <xdr:colOff>2512197</xdr:colOff>
      <xdr:row>174</xdr:row>
      <xdr:rowOff>27375</xdr:rowOff>
    </xdr:to>
    <xdr:pic>
      <xdr:nvPicPr>
        <xdr:cNvPr id="4" name="Picture 3">
          <a:extLst>
            <a:ext uri="{FF2B5EF4-FFF2-40B4-BE49-F238E27FC236}">
              <a16:creationId xmlns:a16="http://schemas.microsoft.com/office/drawing/2014/main" id="{34D9B76D-08A2-47A7-BEC6-A6EC818A4E1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30956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257175</xdr:colOff>
      <xdr:row>148</xdr:row>
      <xdr:rowOff>85725</xdr:rowOff>
    </xdr:from>
    <xdr:to>
      <xdr:col>2</xdr:col>
      <xdr:colOff>2378850</xdr:colOff>
      <xdr:row>160</xdr:row>
      <xdr:rowOff>122625</xdr:rowOff>
    </xdr:to>
    <xdr:pic>
      <xdr:nvPicPr>
        <xdr:cNvPr id="2" name="Picture 1">
          <a:extLst>
            <a:ext uri="{FF2B5EF4-FFF2-40B4-BE49-F238E27FC236}">
              <a16:creationId xmlns:a16="http://schemas.microsoft.com/office/drawing/2014/main" id="{115800ED-47F3-4481-A802-4E3AD145A00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25574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133</xdr:row>
      <xdr:rowOff>0</xdr:rowOff>
    </xdr:from>
    <xdr:to>
      <xdr:col>2</xdr:col>
      <xdr:colOff>2512199</xdr:colOff>
      <xdr:row>145</xdr:row>
      <xdr:rowOff>36900</xdr:rowOff>
    </xdr:to>
    <xdr:pic>
      <xdr:nvPicPr>
        <xdr:cNvPr id="3" name="Picture 2">
          <a:extLst>
            <a:ext uri="{FF2B5EF4-FFF2-40B4-BE49-F238E27FC236}">
              <a16:creationId xmlns:a16="http://schemas.microsoft.com/office/drawing/2014/main" id="{C0BE03CC-9EE5-405E-8552-B5B10B297FF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0600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390524</xdr:colOff>
      <xdr:row>140</xdr:row>
      <xdr:rowOff>0</xdr:rowOff>
    </xdr:from>
    <xdr:to>
      <xdr:col>2</xdr:col>
      <xdr:colOff>2512199</xdr:colOff>
      <xdr:row>141</xdr:row>
      <xdr:rowOff>27375</xdr:rowOff>
    </xdr:to>
    <xdr:pic>
      <xdr:nvPicPr>
        <xdr:cNvPr id="2" name="Picture 1">
          <a:extLst>
            <a:ext uri="{FF2B5EF4-FFF2-40B4-BE49-F238E27FC236}">
              <a16:creationId xmlns:a16="http://schemas.microsoft.com/office/drawing/2014/main" id="{AA5684A7-1CD0-4F49-9CA9-A4EB7D75C5E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40220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145</xdr:row>
      <xdr:rowOff>0</xdr:rowOff>
    </xdr:from>
    <xdr:to>
      <xdr:col>2</xdr:col>
      <xdr:colOff>2512199</xdr:colOff>
      <xdr:row>145</xdr:row>
      <xdr:rowOff>1980000</xdr:rowOff>
    </xdr:to>
    <xdr:pic>
      <xdr:nvPicPr>
        <xdr:cNvPr id="3" name="Picture 2">
          <a:extLst>
            <a:ext uri="{FF2B5EF4-FFF2-40B4-BE49-F238E27FC236}">
              <a16:creationId xmlns:a16="http://schemas.microsoft.com/office/drawing/2014/main" id="{FBE7783A-A208-45CE-91C4-5D0A9D04EE2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6223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390524</xdr:colOff>
      <xdr:row>140</xdr:row>
      <xdr:rowOff>0</xdr:rowOff>
    </xdr:from>
    <xdr:to>
      <xdr:col>2</xdr:col>
      <xdr:colOff>2512199</xdr:colOff>
      <xdr:row>141</xdr:row>
      <xdr:rowOff>27375</xdr:rowOff>
    </xdr:to>
    <xdr:pic>
      <xdr:nvPicPr>
        <xdr:cNvPr id="2" name="Picture 1">
          <a:extLst>
            <a:ext uri="{FF2B5EF4-FFF2-40B4-BE49-F238E27FC236}">
              <a16:creationId xmlns:a16="http://schemas.microsoft.com/office/drawing/2014/main" id="{F8130074-603B-4B9C-A0DC-C30592FF935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40125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145</xdr:row>
      <xdr:rowOff>0</xdr:rowOff>
    </xdr:from>
    <xdr:to>
      <xdr:col>2</xdr:col>
      <xdr:colOff>2512199</xdr:colOff>
      <xdr:row>145</xdr:row>
      <xdr:rowOff>1980000</xdr:rowOff>
    </xdr:to>
    <xdr:pic>
      <xdr:nvPicPr>
        <xdr:cNvPr id="3" name="Picture 2">
          <a:extLst>
            <a:ext uri="{FF2B5EF4-FFF2-40B4-BE49-F238E27FC236}">
              <a16:creationId xmlns:a16="http://schemas.microsoft.com/office/drawing/2014/main" id="{87639B2D-D717-431B-AA68-4C507DD3538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6128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390524</xdr:colOff>
      <xdr:row>140</xdr:row>
      <xdr:rowOff>0</xdr:rowOff>
    </xdr:from>
    <xdr:to>
      <xdr:col>2</xdr:col>
      <xdr:colOff>2512199</xdr:colOff>
      <xdr:row>141</xdr:row>
      <xdr:rowOff>27375</xdr:rowOff>
    </xdr:to>
    <xdr:pic>
      <xdr:nvPicPr>
        <xdr:cNvPr id="2" name="Picture 1">
          <a:extLst>
            <a:ext uri="{FF2B5EF4-FFF2-40B4-BE49-F238E27FC236}">
              <a16:creationId xmlns:a16="http://schemas.microsoft.com/office/drawing/2014/main" id="{E6753B5D-587B-4FA7-8F10-1EE39ADA77B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8220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145</xdr:row>
      <xdr:rowOff>0</xdr:rowOff>
    </xdr:from>
    <xdr:to>
      <xdr:col>2</xdr:col>
      <xdr:colOff>2512199</xdr:colOff>
      <xdr:row>145</xdr:row>
      <xdr:rowOff>1980000</xdr:rowOff>
    </xdr:to>
    <xdr:pic>
      <xdr:nvPicPr>
        <xdr:cNvPr id="3" name="Picture 2">
          <a:extLst>
            <a:ext uri="{FF2B5EF4-FFF2-40B4-BE49-F238E27FC236}">
              <a16:creationId xmlns:a16="http://schemas.microsoft.com/office/drawing/2014/main" id="{DBD651F8-3973-491C-80F4-7CFF34AEF80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4223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390524</xdr:colOff>
      <xdr:row>140</xdr:row>
      <xdr:rowOff>0</xdr:rowOff>
    </xdr:from>
    <xdr:to>
      <xdr:col>2</xdr:col>
      <xdr:colOff>2512199</xdr:colOff>
      <xdr:row>141</xdr:row>
      <xdr:rowOff>27375</xdr:rowOff>
    </xdr:to>
    <xdr:pic>
      <xdr:nvPicPr>
        <xdr:cNvPr id="2" name="Picture 1">
          <a:extLst>
            <a:ext uri="{FF2B5EF4-FFF2-40B4-BE49-F238E27FC236}">
              <a16:creationId xmlns:a16="http://schemas.microsoft.com/office/drawing/2014/main" id="{79F9677A-9E7E-4CFA-A19B-8664CFE8896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974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145</xdr:row>
      <xdr:rowOff>0</xdr:rowOff>
    </xdr:from>
    <xdr:to>
      <xdr:col>2</xdr:col>
      <xdr:colOff>2512199</xdr:colOff>
      <xdr:row>145</xdr:row>
      <xdr:rowOff>1980000</xdr:rowOff>
    </xdr:to>
    <xdr:pic>
      <xdr:nvPicPr>
        <xdr:cNvPr id="3" name="Picture 2">
          <a:extLst>
            <a:ext uri="{FF2B5EF4-FFF2-40B4-BE49-F238E27FC236}">
              <a16:creationId xmlns:a16="http://schemas.microsoft.com/office/drawing/2014/main" id="{CD1ED9A6-8A27-409E-9095-B2BBE73E567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5747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390524</xdr:colOff>
      <xdr:row>141</xdr:row>
      <xdr:rowOff>0</xdr:rowOff>
    </xdr:from>
    <xdr:to>
      <xdr:col>2</xdr:col>
      <xdr:colOff>2512199</xdr:colOff>
      <xdr:row>142</xdr:row>
      <xdr:rowOff>27375</xdr:rowOff>
    </xdr:to>
    <xdr:pic>
      <xdr:nvPicPr>
        <xdr:cNvPr id="2" name="Picture 1">
          <a:extLst>
            <a:ext uri="{FF2B5EF4-FFF2-40B4-BE49-F238E27FC236}">
              <a16:creationId xmlns:a16="http://schemas.microsoft.com/office/drawing/2014/main" id="{EB2FD8FA-E761-4B24-9EDC-51EF9537CC0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43173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146</xdr:row>
      <xdr:rowOff>0</xdr:rowOff>
    </xdr:from>
    <xdr:to>
      <xdr:col>2</xdr:col>
      <xdr:colOff>2512199</xdr:colOff>
      <xdr:row>146</xdr:row>
      <xdr:rowOff>1980000</xdr:rowOff>
    </xdr:to>
    <xdr:pic>
      <xdr:nvPicPr>
        <xdr:cNvPr id="3" name="Picture 2">
          <a:extLst>
            <a:ext uri="{FF2B5EF4-FFF2-40B4-BE49-F238E27FC236}">
              <a16:creationId xmlns:a16="http://schemas.microsoft.com/office/drawing/2014/main" id="{55640205-3D9F-4FBC-A873-158307CF49D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9176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390524</xdr:colOff>
      <xdr:row>139</xdr:row>
      <xdr:rowOff>0</xdr:rowOff>
    </xdr:from>
    <xdr:to>
      <xdr:col>2</xdr:col>
      <xdr:colOff>2512199</xdr:colOff>
      <xdr:row>140</xdr:row>
      <xdr:rowOff>27375</xdr:rowOff>
    </xdr:to>
    <xdr:pic>
      <xdr:nvPicPr>
        <xdr:cNvPr id="2" name="Picture 1">
          <a:extLst>
            <a:ext uri="{FF2B5EF4-FFF2-40B4-BE49-F238E27FC236}">
              <a16:creationId xmlns:a16="http://schemas.microsoft.com/office/drawing/2014/main" id="{7A6661C2-706E-40F3-A284-EF2C835AFD0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8315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144</xdr:row>
      <xdr:rowOff>0</xdr:rowOff>
    </xdr:from>
    <xdr:to>
      <xdr:col>2</xdr:col>
      <xdr:colOff>2512199</xdr:colOff>
      <xdr:row>144</xdr:row>
      <xdr:rowOff>1980000</xdr:rowOff>
    </xdr:to>
    <xdr:pic>
      <xdr:nvPicPr>
        <xdr:cNvPr id="3" name="Picture 2">
          <a:extLst>
            <a:ext uri="{FF2B5EF4-FFF2-40B4-BE49-F238E27FC236}">
              <a16:creationId xmlns:a16="http://schemas.microsoft.com/office/drawing/2014/main" id="{7864B697-E463-46D4-BE39-5CC9D81F137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4318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390522</xdr:colOff>
      <xdr:row>174</xdr:row>
      <xdr:rowOff>0</xdr:rowOff>
    </xdr:from>
    <xdr:to>
      <xdr:col>2</xdr:col>
      <xdr:colOff>2512197</xdr:colOff>
      <xdr:row>175</xdr:row>
      <xdr:rowOff>27375</xdr:rowOff>
    </xdr:to>
    <xdr:pic>
      <xdr:nvPicPr>
        <xdr:cNvPr id="2" name="Picture 1">
          <a:extLst>
            <a:ext uri="{FF2B5EF4-FFF2-40B4-BE49-F238E27FC236}">
              <a16:creationId xmlns:a16="http://schemas.microsoft.com/office/drawing/2014/main" id="{23D6DA4C-DE6D-4C86-9B4E-20EDAE54C39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1918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304797</xdr:colOff>
      <xdr:row>179</xdr:row>
      <xdr:rowOff>133350</xdr:rowOff>
    </xdr:from>
    <xdr:to>
      <xdr:col>2</xdr:col>
      <xdr:colOff>2426472</xdr:colOff>
      <xdr:row>180</xdr:row>
      <xdr:rowOff>17850</xdr:rowOff>
    </xdr:to>
    <xdr:pic>
      <xdr:nvPicPr>
        <xdr:cNvPr id="3" name="Picture 2">
          <a:extLst>
            <a:ext uri="{FF2B5EF4-FFF2-40B4-BE49-F238E27FC236}">
              <a16:creationId xmlns:a16="http://schemas.microsoft.com/office/drawing/2014/main" id="{9FB196BE-BBEC-4D6C-BAA6-B5C9481866F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797" y="346519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9522</xdr:colOff>
      <xdr:row>179</xdr:row>
      <xdr:rowOff>161926</xdr:rowOff>
    </xdr:from>
    <xdr:to>
      <xdr:col>6</xdr:col>
      <xdr:colOff>226197</xdr:colOff>
      <xdr:row>180</xdr:row>
      <xdr:rowOff>46426</xdr:rowOff>
    </xdr:to>
    <xdr:pic>
      <xdr:nvPicPr>
        <xdr:cNvPr id="4" name="Picture 3">
          <a:extLst>
            <a:ext uri="{FF2B5EF4-FFF2-40B4-BE49-F238E27FC236}">
              <a16:creationId xmlns:a16="http://schemas.microsoft.com/office/drawing/2014/main" id="{B205F823-008C-40F5-9560-FE906A8E1A7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62597" y="34680526"/>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9524</xdr:colOff>
      <xdr:row>251</xdr:row>
      <xdr:rowOff>0</xdr:rowOff>
    </xdr:from>
    <xdr:to>
      <xdr:col>2</xdr:col>
      <xdr:colOff>2588399</xdr:colOff>
      <xdr:row>252</xdr:row>
      <xdr:rowOff>27375</xdr:rowOff>
    </xdr:to>
    <xdr:pic>
      <xdr:nvPicPr>
        <xdr:cNvPr id="2" name="Picture 1">
          <a:extLst>
            <a:ext uri="{FF2B5EF4-FFF2-40B4-BE49-F238E27FC236}">
              <a16:creationId xmlns:a16="http://schemas.microsoft.com/office/drawing/2014/main" id="{5889030C-DE51-4B11-B724-3C5D7C3A74D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489966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256</xdr:row>
      <xdr:rowOff>171450</xdr:rowOff>
    </xdr:from>
    <xdr:to>
      <xdr:col>2</xdr:col>
      <xdr:colOff>2512199</xdr:colOff>
      <xdr:row>257</xdr:row>
      <xdr:rowOff>0</xdr:rowOff>
    </xdr:to>
    <xdr:pic>
      <xdr:nvPicPr>
        <xdr:cNvPr id="3" name="Picture 2">
          <a:extLst>
            <a:ext uri="{FF2B5EF4-FFF2-40B4-BE49-F238E27FC236}">
              <a16:creationId xmlns:a16="http://schemas.microsoft.com/office/drawing/2014/main" id="{45E32C70-1054-4217-BBF3-1B80C7B7838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517683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238</xdr:row>
      <xdr:rowOff>0</xdr:rowOff>
    </xdr:from>
    <xdr:to>
      <xdr:col>2</xdr:col>
      <xdr:colOff>2578875</xdr:colOff>
      <xdr:row>238</xdr:row>
      <xdr:rowOff>1980000</xdr:rowOff>
    </xdr:to>
    <xdr:pic>
      <xdr:nvPicPr>
        <xdr:cNvPr id="2" name="Picture 1">
          <a:extLst>
            <a:ext uri="{FF2B5EF4-FFF2-40B4-BE49-F238E27FC236}">
              <a16:creationId xmlns:a16="http://schemas.microsoft.com/office/drawing/2014/main" id="{7E575A8E-1BE2-43CA-B89D-76F5D45A4E5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447389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233</xdr:row>
      <xdr:rowOff>0</xdr:rowOff>
    </xdr:from>
    <xdr:to>
      <xdr:col>2</xdr:col>
      <xdr:colOff>2578875</xdr:colOff>
      <xdr:row>234</xdr:row>
      <xdr:rowOff>27375</xdr:rowOff>
    </xdr:to>
    <xdr:pic>
      <xdr:nvPicPr>
        <xdr:cNvPr id="3" name="Picture 2">
          <a:extLst>
            <a:ext uri="{FF2B5EF4-FFF2-40B4-BE49-F238E27FC236}">
              <a16:creationId xmlns:a16="http://schemas.microsoft.com/office/drawing/2014/main" id="{1F5555A2-34AC-462A-9DA8-D95358ED37B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421386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390523</xdr:colOff>
      <xdr:row>205</xdr:row>
      <xdr:rowOff>133350</xdr:rowOff>
    </xdr:from>
    <xdr:to>
      <xdr:col>2</xdr:col>
      <xdr:colOff>2512198</xdr:colOff>
      <xdr:row>206</xdr:row>
      <xdr:rowOff>0</xdr:rowOff>
    </xdr:to>
    <xdr:pic>
      <xdr:nvPicPr>
        <xdr:cNvPr id="2" name="Picture 1">
          <a:extLst>
            <a:ext uri="{FF2B5EF4-FFF2-40B4-BE49-F238E27FC236}">
              <a16:creationId xmlns:a16="http://schemas.microsoft.com/office/drawing/2014/main" id="{7F95D32A-70E9-43D2-8B63-F8E9AA2F0FB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401669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9522</xdr:colOff>
      <xdr:row>199</xdr:row>
      <xdr:rowOff>152400</xdr:rowOff>
    </xdr:from>
    <xdr:to>
      <xdr:col>2</xdr:col>
      <xdr:colOff>2588397</xdr:colOff>
      <xdr:row>201</xdr:row>
      <xdr:rowOff>17850</xdr:rowOff>
    </xdr:to>
    <xdr:pic>
      <xdr:nvPicPr>
        <xdr:cNvPr id="3" name="Picture 2">
          <a:extLst>
            <a:ext uri="{FF2B5EF4-FFF2-40B4-BE49-F238E27FC236}">
              <a16:creationId xmlns:a16="http://schemas.microsoft.com/office/drawing/2014/main" id="{38ED0A2B-6A9D-4C76-8352-B463BDB6726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2" y="374237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390522</xdr:colOff>
      <xdr:row>158</xdr:row>
      <xdr:rowOff>0</xdr:rowOff>
    </xdr:from>
    <xdr:to>
      <xdr:col>2</xdr:col>
      <xdr:colOff>2512197</xdr:colOff>
      <xdr:row>159</xdr:row>
      <xdr:rowOff>27375</xdr:rowOff>
    </xdr:to>
    <xdr:pic>
      <xdr:nvPicPr>
        <xdr:cNvPr id="2" name="Picture 1">
          <a:extLst>
            <a:ext uri="{FF2B5EF4-FFF2-40B4-BE49-F238E27FC236}">
              <a16:creationId xmlns:a16="http://schemas.microsoft.com/office/drawing/2014/main" id="{672ACA78-1FD9-4558-BD86-B3927CDE4AA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8289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163</xdr:row>
      <xdr:rowOff>76200</xdr:rowOff>
    </xdr:from>
    <xdr:to>
      <xdr:col>2</xdr:col>
      <xdr:colOff>2502675</xdr:colOff>
      <xdr:row>163</xdr:row>
      <xdr:rowOff>2056200</xdr:rowOff>
    </xdr:to>
    <xdr:pic>
      <xdr:nvPicPr>
        <xdr:cNvPr id="3" name="Picture 2">
          <a:extLst>
            <a:ext uri="{FF2B5EF4-FFF2-40B4-BE49-F238E27FC236}">
              <a16:creationId xmlns:a16="http://schemas.microsoft.com/office/drawing/2014/main" id="{26FEF60D-7E50-4814-BB98-09A215C9759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0" y="309657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123820</xdr:colOff>
      <xdr:row>163</xdr:row>
      <xdr:rowOff>142875</xdr:rowOff>
    </xdr:from>
    <xdr:to>
      <xdr:col>6</xdr:col>
      <xdr:colOff>340495</xdr:colOff>
      <xdr:row>164</xdr:row>
      <xdr:rowOff>27375</xdr:rowOff>
    </xdr:to>
    <xdr:pic>
      <xdr:nvPicPr>
        <xdr:cNvPr id="4" name="Picture 3">
          <a:extLst>
            <a:ext uri="{FF2B5EF4-FFF2-40B4-BE49-F238E27FC236}">
              <a16:creationId xmlns:a16="http://schemas.microsoft.com/office/drawing/2014/main" id="{E97F53E9-FB3B-4778-951E-602F6690E39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76895" y="31032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390523</xdr:colOff>
      <xdr:row>197</xdr:row>
      <xdr:rowOff>0</xdr:rowOff>
    </xdr:from>
    <xdr:to>
      <xdr:col>2</xdr:col>
      <xdr:colOff>2512198</xdr:colOff>
      <xdr:row>198</xdr:row>
      <xdr:rowOff>27375</xdr:rowOff>
    </xdr:to>
    <xdr:pic>
      <xdr:nvPicPr>
        <xdr:cNvPr id="2" name="Picture 1">
          <a:extLst>
            <a:ext uri="{FF2B5EF4-FFF2-40B4-BE49-F238E27FC236}">
              <a16:creationId xmlns:a16="http://schemas.microsoft.com/office/drawing/2014/main" id="{F9DC97D8-DAC8-4EA8-865B-78DFEB9CD43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362331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9523</xdr:colOff>
      <xdr:row>202</xdr:row>
      <xdr:rowOff>123825</xdr:rowOff>
    </xdr:from>
    <xdr:to>
      <xdr:col>2</xdr:col>
      <xdr:colOff>2588398</xdr:colOff>
      <xdr:row>203</xdr:row>
      <xdr:rowOff>0</xdr:rowOff>
    </xdr:to>
    <xdr:pic>
      <xdr:nvPicPr>
        <xdr:cNvPr id="3" name="Picture 2">
          <a:extLst>
            <a:ext uri="{FF2B5EF4-FFF2-40B4-BE49-F238E27FC236}">
              <a16:creationId xmlns:a16="http://schemas.microsoft.com/office/drawing/2014/main" id="{95E16C4A-8E91-4FFE-861D-E1387AA8FDF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3" y="38957250"/>
          <a:ext cx="3960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390524</xdr:colOff>
      <xdr:row>125</xdr:row>
      <xdr:rowOff>0</xdr:rowOff>
    </xdr:from>
    <xdr:to>
      <xdr:col>2</xdr:col>
      <xdr:colOff>2512199</xdr:colOff>
      <xdr:row>126</xdr:row>
      <xdr:rowOff>27375</xdr:rowOff>
    </xdr:to>
    <xdr:pic>
      <xdr:nvPicPr>
        <xdr:cNvPr id="2" name="Picture 1">
          <a:extLst>
            <a:ext uri="{FF2B5EF4-FFF2-40B4-BE49-F238E27FC236}">
              <a16:creationId xmlns:a16="http://schemas.microsoft.com/office/drawing/2014/main" id="{6AA088B9-ADD9-46BD-AE29-A4BE0CE80E5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15360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95248</xdr:colOff>
      <xdr:row>130</xdr:row>
      <xdr:rowOff>104775</xdr:rowOff>
    </xdr:from>
    <xdr:to>
      <xdr:col>2</xdr:col>
      <xdr:colOff>2674123</xdr:colOff>
      <xdr:row>130</xdr:row>
      <xdr:rowOff>2084775</xdr:rowOff>
    </xdr:to>
    <xdr:pic>
      <xdr:nvPicPr>
        <xdr:cNvPr id="3" name="Picture 2">
          <a:extLst>
            <a:ext uri="{FF2B5EF4-FFF2-40B4-BE49-F238E27FC236}">
              <a16:creationId xmlns:a16="http://schemas.microsoft.com/office/drawing/2014/main" id="{C3815D92-3F08-4219-AB0A-86F0C5E0093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48" y="242411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323847</xdr:colOff>
      <xdr:row>130</xdr:row>
      <xdr:rowOff>133350</xdr:rowOff>
    </xdr:from>
    <xdr:to>
      <xdr:col>6</xdr:col>
      <xdr:colOff>540522</xdr:colOff>
      <xdr:row>131</xdr:row>
      <xdr:rowOff>17850</xdr:rowOff>
    </xdr:to>
    <xdr:pic>
      <xdr:nvPicPr>
        <xdr:cNvPr id="4" name="Picture 3">
          <a:extLst>
            <a:ext uri="{FF2B5EF4-FFF2-40B4-BE49-F238E27FC236}">
              <a16:creationId xmlns:a16="http://schemas.microsoft.com/office/drawing/2014/main" id="{07F0C7A2-411E-4B1E-8C62-A330E56DE87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76922" y="242697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371474</xdr:colOff>
      <xdr:row>186</xdr:row>
      <xdr:rowOff>66675</xdr:rowOff>
    </xdr:from>
    <xdr:to>
      <xdr:col>2</xdr:col>
      <xdr:colOff>2493149</xdr:colOff>
      <xdr:row>187</xdr:row>
      <xdr:rowOff>1884750</xdr:rowOff>
    </xdr:to>
    <xdr:pic>
      <xdr:nvPicPr>
        <xdr:cNvPr id="2" name="Picture 1">
          <a:extLst>
            <a:ext uri="{FF2B5EF4-FFF2-40B4-BE49-F238E27FC236}">
              <a16:creationId xmlns:a16="http://schemas.microsoft.com/office/drawing/2014/main" id="{AA1E41E3-544F-4D52-A650-61D0CBF1979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4" y="340709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371474</xdr:colOff>
      <xdr:row>192</xdr:row>
      <xdr:rowOff>76200</xdr:rowOff>
    </xdr:from>
    <xdr:to>
      <xdr:col>2</xdr:col>
      <xdr:colOff>2493149</xdr:colOff>
      <xdr:row>192</xdr:row>
      <xdr:rowOff>2056200</xdr:rowOff>
    </xdr:to>
    <xdr:pic>
      <xdr:nvPicPr>
        <xdr:cNvPr id="3" name="Picture 2">
          <a:extLst>
            <a:ext uri="{FF2B5EF4-FFF2-40B4-BE49-F238E27FC236}">
              <a16:creationId xmlns:a16="http://schemas.microsoft.com/office/drawing/2014/main" id="{933EFC87-BE34-4B94-A4F5-A5548588C7C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4" y="368427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390522</xdr:colOff>
      <xdr:row>200</xdr:row>
      <xdr:rowOff>57149</xdr:rowOff>
    </xdr:from>
    <xdr:to>
      <xdr:col>2</xdr:col>
      <xdr:colOff>2512197</xdr:colOff>
      <xdr:row>200</xdr:row>
      <xdr:rowOff>2037149</xdr:rowOff>
    </xdr:to>
    <xdr:pic>
      <xdr:nvPicPr>
        <xdr:cNvPr id="2" name="Picture 1">
          <a:extLst>
            <a:ext uri="{FF2B5EF4-FFF2-40B4-BE49-F238E27FC236}">
              <a16:creationId xmlns:a16="http://schemas.microsoft.com/office/drawing/2014/main" id="{77C7A200-0EE4-46C2-BF77-AA4CFBE2D01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8147624"/>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28575</xdr:colOff>
      <xdr:row>195</xdr:row>
      <xdr:rowOff>85724</xdr:rowOff>
    </xdr:from>
    <xdr:to>
      <xdr:col>2</xdr:col>
      <xdr:colOff>2607450</xdr:colOff>
      <xdr:row>196</xdr:row>
      <xdr:rowOff>1903799</xdr:rowOff>
    </xdr:to>
    <xdr:pic>
      <xdr:nvPicPr>
        <xdr:cNvPr id="3" name="Picture 2">
          <a:extLst>
            <a:ext uri="{FF2B5EF4-FFF2-40B4-BE49-F238E27FC236}">
              <a16:creationId xmlns:a16="http://schemas.microsoft.com/office/drawing/2014/main" id="{478CB2CC-1FC7-4400-84CF-692A9BBD9A2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775" y="35575874"/>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76199</xdr:colOff>
      <xdr:row>155</xdr:row>
      <xdr:rowOff>0</xdr:rowOff>
    </xdr:from>
    <xdr:to>
      <xdr:col>2</xdr:col>
      <xdr:colOff>2655074</xdr:colOff>
      <xdr:row>156</xdr:row>
      <xdr:rowOff>27375</xdr:rowOff>
    </xdr:to>
    <xdr:pic>
      <xdr:nvPicPr>
        <xdr:cNvPr id="2" name="Picture 1">
          <a:extLst>
            <a:ext uri="{FF2B5EF4-FFF2-40B4-BE49-F238E27FC236}">
              <a16:creationId xmlns:a16="http://schemas.microsoft.com/office/drawing/2014/main" id="{240B4C53-290D-435E-8042-54FFED8514B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399" y="27603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160</xdr:row>
      <xdr:rowOff>161925</xdr:rowOff>
    </xdr:from>
    <xdr:to>
      <xdr:col>2</xdr:col>
      <xdr:colOff>2512199</xdr:colOff>
      <xdr:row>161</xdr:row>
      <xdr:rowOff>46425</xdr:rowOff>
    </xdr:to>
    <xdr:pic>
      <xdr:nvPicPr>
        <xdr:cNvPr id="3" name="Picture 2">
          <a:extLst>
            <a:ext uri="{FF2B5EF4-FFF2-40B4-BE49-F238E27FC236}">
              <a16:creationId xmlns:a16="http://schemas.microsoft.com/office/drawing/2014/main" id="{7F3284D7-5BC3-4F8F-AF23-8EA938E8CAB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303657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390522</xdr:colOff>
      <xdr:row>133</xdr:row>
      <xdr:rowOff>0</xdr:rowOff>
    </xdr:from>
    <xdr:to>
      <xdr:col>2</xdr:col>
      <xdr:colOff>2512197</xdr:colOff>
      <xdr:row>134</xdr:row>
      <xdr:rowOff>27375</xdr:rowOff>
    </xdr:to>
    <xdr:pic>
      <xdr:nvPicPr>
        <xdr:cNvPr id="2" name="Picture 1">
          <a:extLst>
            <a:ext uri="{FF2B5EF4-FFF2-40B4-BE49-F238E27FC236}">
              <a16:creationId xmlns:a16="http://schemas.microsoft.com/office/drawing/2014/main" id="{71C51CFC-9EB6-4833-8D0D-5505AA00940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34410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138</xdr:row>
      <xdr:rowOff>0</xdr:rowOff>
    </xdr:from>
    <xdr:to>
      <xdr:col>2</xdr:col>
      <xdr:colOff>2512197</xdr:colOff>
      <xdr:row>138</xdr:row>
      <xdr:rowOff>1980000</xdr:rowOff>
    </xdr:to>
    <xdr:pic>
      <xdr:nvPicPr>
        <xdr:cNvPr id="3" name="Picture 2">
          <a:extLst>
            <a:ext uri="{FF2B5EF4-FFF2-40B4-BE49-F238E27FC236}">
              <a16:creationId xmlns:a16="http://schemas.microsoft.com/office/drawing/2014/main" id="{F693AAC5-C165-4F1C-9966-87B889FF1F0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60413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390522</xdr:colOff>
      <xdr:row>155</xdr:row>
      <xdr:rowOff>0</xdr:rowOff>
    </xdr:from>
    <xdr:to>
      <xdr:col>2</xdr:col>
      <xdr:colOff>2512197</xdr:colOff>
      <xdr:row>156</xdr:row>
      <xdr:rowOff>27375</xdr:rowOff>
    </xdr:to>
    <xdr:pic>
      <xdr:nvPicPr>
        <xdr:cNvPr id="2" name="Picture 1">
          <a:extLst>
            <a:ext uri="{FF2B5EF4-FFF2-40B4-BE49-F238E27FC236}">
              <a16:creationId xmlns:a16="http://schemas.microsoft.com/office/drawing/2014/main" id="{0071E6D6-D51C-4A87-93F0-F8A16865691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67462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161</xdr:row>
      <xdr:rowOff>0</xdr:rowOff>
    </xdr:from>
    <xdr:to>
      <xdr:col>2</xdr:col>
      <xdr:colOff>2512197</xdr:colOff>
      <xdr:row>161</xdr:row>
      <xdr:rowOff>1980000</xdr:rowOff>
    </xdr:to>
    <xdr:pic>
      <xdr:nvPicPr>
        <xdr:cNvPr id="3" name="Picture 2">
          <a:extLst>
            <a:ext uri="{FF2B5EF4-FFF2-40B4-BE49-F238E27FC236}">
              <a16:creationId xmlns:a16="http://schemas.microsoft.com/office/drawing/2014/main" id="{6CE96AC4-B710-48DA-9AEE-331F0F79469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9508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38097</xdr:colOff>
      <xdr:row>161</xdr:row>
      <xdr:rowOff>38100</xdr:rowOff>
    </xdr:from>
    <xdr:to>
      <xdr:col>6</xdr:col>
      <xdr:colOff>254772</xdr:colOff>
      <xdr:row>161</xdr:row>
      <xdr:rowOff>2018100</xdr:rowOff>
    </xdr:to>
    <xdr:pic>
      <xdr:nvPicPr>
        <xdr:cNvPr id="4" name="Picture 3">
          <a:extLst>
            <a:ext uri="{FF2B5EF4-FFF2-40B4-BE49-F238E27FC236}">
              <a16:creationId xmlns:a16="http://schemas.microsoft.com/office/drawing/2014/main" id="{C530AEED-ECB4-4D4F-9CF0-E6B5DA331E1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91172" y="295465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361949</xdr:colOff>
      <xdr:row>149</xdr:row>
      <xdr:rowOff>123825</xdr:rowOff>
    </xdr:from>
    <xdr:to>
      <xdr:col>2</xdr:col>
      <xdr:colOff>2483624</xdr:colOff>
      <xdr:row>150</xdr:row>
      <xdr:rowOff>8325</xdr:rowOff>
    </xdr:to>
    <xdr:pic>
      <xdr:nvPicPr>
        <xdr:cNvPr id="2" name="Picture 1">
          <a:extLst>
            <a:ext uri="{FF2B5EF4-FFF2-40B4-BE49-F238E27FC236}">
              <a16:creationId xmlns:a16="http://schemas.microsoft.com/office/drawing/2014/main" id="{901FD550-F8FD-49FC-937F-2857A9552C4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49" y="289845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144</xdr:row>
      <xdr:rowOff>0</xdr:rowOff>
    </xdr:from>
    <xdr:to>
      <xdr:col>2</xdr:col>
      <xdr:colOff>2512199</xdr:colOff>
      <xdr:row>145</xdr:row>
      <xdr:rowOff>27375</xdr:rowOff>
    </xdr:to>
    <xdr:pic>
      <xdr:nvPicPr>
        <xdr:cNvPr id="3" name="Picture 2">
          <a:extLst>
            <a:ext uri="{FF2B5EF4-FFF2-40B4-BE49-F238E27FC236}">
              <a16:creationId xmlns:a16="http://schemas.microsoft.com/office/drawing/2014/main" id="{34D99BBB-6202-4E4E-A251-EF669A91D13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260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390522</xdr:colOff>
      <xdr:row>136</xdr:row>
      <xdr:rowOff>0</xdr:rowOff>
    </xdr:from>
    <xdr:to>
      <xdr:col>2</xdr:col>
      <xdr:colOff>2512197</xdr:colOff>
      <xdr:row>137</xdr:row>
      <xdr:rowOff>27375</xdr:rowOff>
    </xdr:to>
    <xdr:pic>
      <xdr:nvPicPr>
        <xdr:cNvPr id="2" name="Picture 1">
          <a:extLst>
            <a:ext uri="{FF2B5EF4-FFF2-40B4-BE49-F238E27FC236}">
              <a16:creationId xmlns:a16="http://schemas.microsoft.com/office/drawing/2014/main" id="{0195EABF-E989-411D-B1D6-FFF0D5DB5CD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38315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141</xdr:row>
      <xdr:rowOff>152400</xdr:rowOff>
    </xdr:from>
    <xdr:to>
      <xdr:col>2</xdr:col>
      <xdr:colOff>2512197</xdr:colOff>
      <xdr:row>142</xdr:row>
      <xdr:rowOff>0</xdr:rowOff>
    </xdr:to>
    <xdr:pic>
      <xdr:nvPicPr>
        <xdr:cNvPr id="3" name="Picture 2">
          <a:extLst>
            <a:ext uri="{FF2B5EF4-FFF2-40B4-BE49-F238E27FC236}">
              <a16:creationId xmlns:a16="http://schemas.microsoft.com/office/drawing/2014/main" id="{71539669-0076-4854-9BB9-F26376A8E87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6584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28574</xdr:colOff>
      <xdr:row>132</xdr:row>
      <xdr:rowOff>0</xdr:rowOff>
    </xdr:from>
    <xdr:to>
      <xdr:col>2</xdr:col>
      <xdr:colOff>2607449</xdr:colOff>
      <xdr:row>133</xdr:row>
      <xdr:rowOff>27375</xdr:rowOff>
    </xdr:to>
    <xdr:pic>
      <xdr:nvPicPr>
        <xdr:cNvPr id="2" name="Picture 1">
          <a:extLst>
            <a:ext uri="{FF2B5EF4-FFF2-40B4-BE49-F238E27FC236}">
              <a16:creationId xmlns:a16="http://schemas.microsoft.com/office/drawing/2014/main" id="{B6718B47-5A77-40DA-873B-A3B22F3F58A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4" y="226980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xdr:colOff>
      <xdr:row>137</xdr:row>
      <xdr:rowOff>142875</xdr:rowOff>
    </xdr:from>
    <xdr:to>
      <xdr:col>2</xdr:col>
      <xdr:colOff>2588399</xdr:colOff>
      <xdr:row>138</xdr:row>
      <xdr:rowOff>27375</xdr:rowOff>
    </xdr:to>
    <xdr:pic>
      <xdr:nvPicPr>
        <xdr:cNvPr id="3" name="Picture 2">
          <a:extLst>
            <a:ext uri="{FF2B5EF4-FFF2-40B4-BE49-F238E27FC236}">
              <a16:creationId xmlns:a16="http://schemas.microsoft.com/office/drawing/2014/main" id="{9B239533-A6F7-4906-B165-B514DC1AC63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4" y="25441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390522</xdr:colOff>
      <xdr:row>149</xdr:row>
      <xdr:rowOff>0</xdr:rowOff>
    </xdr:from>
    <xdr:to>
      <xdr:col>2</xdr:col>
      <xdr:colOff>2512197</xdr:colOff>
      <xdr:row>150</xdr:row>
      <xdr:rowOff>27375</xdr:rowOff>
    </xdr:to>
    <xdr:pic>
      <xdr:nvPicPr>
        <xdr:cNvPr id="2" name="Picture 1">
          <a:extLst>
            <a:ext uri="{FF2B5EF4-FFF2-40B4-BE49-F238E27FC236}">
              <a16:creationId xmlns:a16="http://schemas.microsoft.com/office/drawing/2014/main" id="{23D08497-9D4C-4EA3-A177-8B1FE226A21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6260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380997</xdr:colOff>
      <xdr:row>154</xdr:row>
      <xdr:rowOff>76200</xdr:rowOff>
    </xdr:from>
    <xdr:to>
      <xdr:col>2</xdr:col>
      <xdr:colOff>2502672</xdr:colOff>
      <xdr:row>154</xdr:row>
      <xdr:rowOff>2056200</xdr:rowOff>
    </xdr:to>
    <xdr:pic>
      <xdr:nvPicPr>
        <xdr:cNvPr id="3" name="Picture 2">
          <a:extLst>
            <a:ext uri="{FF2B5EF4-FFF2-40B4-BE49-F238E27FC236}">
              <a16:creationId xmlns:a16="http://schemas.microsoft.com/office/drawing/2014/main" id="{12649AE3-7ABC-4517-906A-B5A0B4787D6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7" y="289369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390523</xdr:colOff>
      <xdr:row>128</xdr:row>
      <xdr:rowOff>0</xdr:rowOff>
    </xdr:from>
    <xdr:to>
      <xdr:col>2</xdr:col>
      <xdr:colOff>2512198</xdr:colOff>
      <xdr:row>129</xdr:row>
      <xdr:rowOff>27375</xdr:rowOff>
    </xdr:to>
    <xdr:pic>
      <xdr:nvPicPr>
        <xdr:cNvPr id="2" name="Picture 1">
          <a:extLst>
            <a:ext uri="{FF2B5EF4-FFF2-40B4-BE49-F238E27FC236}">
              <a16:creationId xmlns:a16="http://schemas.microsoft.com/office/drawing/2014/main" id="{DB1E6B14-B5E6-4855-A763-B56FC2ED2B4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220503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380997</xdr:colOff>
      <xdr:row>133</xdr:row>
      <xdr:rowOff>85725</xdr:rowOff>
    </xdr:from>
    <xdr:to>
      <xdr:col>2</xdr:col>
      <xdr:colOff>2502672</xdr:colOff>
      <xdr:row>133</xdr:row>
      <xdr:rowOff>2065725</xdr:rowOff>
    </xdr:to>
    <xdr:pic>
      <xdr:nvPicPr>
        <xdr:cNvPr id="3" name="Picture 2">
          <a:extLst>
            <a:ext uri="{FF2B5EF4-FFF2-40B4-BE49-F238E27FC236}">
              <a16:creationId xmlns:a16="http://schemas.microsoft.com/office/drawing/2014/main" id="{378A91DA-D32F-41B2-97A8-EFC139B1FDC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7" y="24736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28574</xdr:colOff>
      <xdr:row>109</xdr:row>
      <xdr:rowOff>161925</xdr:rowOff>
    </xdr:from>
    <xdr:to>
      <xdr:col>2</xdr:col>
      <xdr:colOff>2607449</xdr:colOff>
      <xdr:row>110</xdr:row>
      <xdr:rowOff>46425</xdr:rowOff>
    </xdr:to>
    <xdr:pic>
      <xdr:nvPicPr>
        <xdr:cNvPr id="2" name="Picture 1">
          <a:extLst>
            <a:ext uri="{FF2B5EF4-FFF2-40B4-BE49-F238E27FC236}">
              <a16:creationId xmlns:a16="http://schemas.microsoft.com/office/drawing/2014/main" id="{C557F14F-1417-4F80-9DCF-8C5F2E038B3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4" y="206025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47623</xdr:colOff>
      <xdr:row>103</xdr:row>
      <xdr:rowOff>142875</xdr:rowOff>
    </xdr:from>
    <xdr:to>
      <xdr:col>2</xdr:col>
      <xdr:colOff>2626498</xdr:colOff>
      <xdr:row>105</xdr:row>
      <xdr:rowOff>8325</xdr:rowOff>
    </xdr:to>
    <xdr:pic>
      <xdr:nvPicPr>
        <xdr:cNvPr id="3" name="Picture 2">
          <a:extLst>
            <a:ext uri="{FF2B5EF4-FFF2-40B4-BE49-F238E27FC236}">
              <a16:creationId xmlns:a16="http://schemas.microsoft.com/office/drawing/2014/main" id="{057ED6B7-4130-4448-91F0-002010392BA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3" y="17821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xdr:col>
      <xdr:colOff>38099</xdr:colOff>
      <xdr:row>181</xdr:row>
      <xdr:rowOff>190500</xdr:rowOff>
    </xdr:from>
    <xdr:to>
      <xdr:col>2</xdr:col>
      <xdr:colOff>2616974</xdr:colOff>
      <xdr:row>182</xdr:row>
      <xdr:rowOff>0</xdr:rowOff>
    </xdr:to>
    <xdr:pic>
      <xdr:nvPicPr>
        <xdr:cNvPr id="2" name="Picture 1">
          <a:extLst>
            <a:ext uri="{FF2B5EF4-FFF2-40B4-BE49-F238E27FC236}">
              <a16:creationId xmlns:a16="http://schemas.microsoft.com/office/drawing/2014/main" id="{47FFD464-2F6E-4331-A3D6-56D46A9C3DF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299" y="353663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176</xdr:row>
      <xdr:rowOff>0</xdr:rowOff>
    </xdr:from>
    <xdr:to>
      <xdr:col>2</xdr:col>
      <xdr:colOff>2578875</xdr:colOff>
      <xdr:row>177</xdr:row>
      <xdr:rowOff>27375</xdr:rowOff>
    </xdr:to>
    <xdr:pic>
      <xdr:nvPicPr>
        <xdr:cNvPr id="3" name="Picture 2">
          <a:extLst>
            <a:ext uri="{FF2B5EF4-FFF2-40B4-BE49-F238E27FC236}">
              <a16:creationId xmlns:a16="http://schemas.microsoft.com/office/drawing/2014/main" id="{03AD437D-1D9F-4D54-9B10-2E2F468AD54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325755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390522</xdr:colOff>
      <xdr:row>170</xdr:row>
      <xdr:rowOff>123824</xdr:rowOff>
    </xdr:from>
    <xdr:to>
      <xdr:col>2</xdr:col>
      <xdr:colOff>2512197</xdr:colOff>
      <xdr:row>171</xdr:row>
      <xdr:rowOff>0</xdr:rowOff>
    </xdr:to>
    <xdr:pic>
      <xdr:nvPicPr>
        <xdr:cNvPr id="2" name="Picture 1">
          <a:extLst>
            <a:ext uri="{FF2B5EF4-FFF2-40B4-BE49-F238E27FC236}">
              <a16:creationId xmlns:a16="http://schemas.microsoft.com/office/drawing/2014/main" id="{6F737B62-EC96-4A9E-B91C-26B6D6000AB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2061149"/>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165</xdr:row>
      <xdr:rowOff>0</xdr:rowOff>
    </xdr:from>
    <xdr:to>
      <xdr:col>2</xdr:col>
      <xdr:colOff>2512197</xdr:colOff>
      <xdr:row>166</xdr:row>
      <xdr:rowOff>27375</xdr:rowOff>
    </xdr:to>
    <xdr:pic>
      <xdr:nvPicPr>
        <xdr:cNvPr id="3" name="Picture 2">
          <a:extLst>
            <a:ext uri="{FF2B5EF4-FFF2-40B4-BE49-F238E27FC236}">
              <a16:creationId xmlns:a16="http://schemas.microsoft.com/office/drawing/2014/main" id="{5A21D565-F50A-4046-8781-86911D45DBD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93370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50A7-D666-48B5-8210-E8B4F27B7EFE}">
  <dimension ref="A1:C31"/>
  <sheetViews>
    <sheetView tabSelected="1" zoomScale="110" zoomScaleNormal="110" workbookViewId="0">
      <pane ySplit="1" topLeftCell="A2" activePane="bottomLeft" state="frozen"/>
      <selection sqref="A1:H1"/>
      <selection pane="bottomLeft" activeCell="F15" sqref="F15"/>
    </sheetView>
  </sheetViews>
  <sheetFormatPr defaultColWidth="9.140625" defaultRowHeight="15" x14ac:dyDescent="0.25"/>
  <cols>
    <col min="1" max="1" width="6.140625" style="269" bestFit="1" customWidth="1"/>
    <col min="2" max="2" width="10.42578125" style="269" bestFit="1" customWidth="1"/>
    <col min="3" max="3" width="56.140625" style="269" bestFit="1" customWidth="1"/>
    <col min="4" max="16384" width="9.140625" style="269"/>
  </cols>
  <sheetData>
    <row r="1" spans="1:3" x14ac:dyDescent="0.25">
      <c r="A1" s="268" t="s">
        <v>943</v>
      </c>
      <c r="B1" s="268" t="s">
        <v>944</v>
      </c>
      <c r="C1" s="268" t="s">
        <v>945</v>
      </c>
    </row>
    <row r="2" spans="1:3" x14ac:dyDescent="0.25">
      <c r="A2" s="270">
        <v>1</v>
      </c>
      <c r="B2" s="23" t="s">
        <v>946</v>
      </c>
      <c r="C2" s="271" t="s">
        <v>1</v>
      </c>
    </row>
    <row r="3" spans="1:3" x14ac:dyDescent="0.25">
      <c r="A3" s="270">
        <v>2</v>
      </c>
      <c r="B3" s="23" t="s">
        <v>947</v>
      </c>
      <c r="C3" s="271" t="s">
        <v>948</v>
      </c>
    </row>
    <row r="4" spans="1:3" x14ac:dyDescent="0.25">
      <c r="A4" s="270">
        <v>3</v>
      </c>
      <c r="B4" s="23" t="s">
        <v>949</v>
      </c>
      <c r="C4" s="271" t="s">
        <v>180</v>
      </c>
    </row>
    <row r="5" spans="1:3" x14ac:dyDescent="0.25">
      <c r="A5" s="270">
        <v>4</v>
      </c>
      <c r="B5" s="23" t="s">
        <v>950</v>
      </c>
      <c r="C5" s="271" t="s">
        <v>951</v>
      </c>
    </row>
    <row r="6" spans="1:3" x14ac:dyDescent="0.25">
      <c r="A6" s="270">
        <v>5</v>
      </c>
      <c r="B6" s="23" t="s">
        <v>952</v>
      </c>
      <c r="C6" s="271" t="s">
        <v>953</v>
      </c>
    </row>
    <row r="7" spans="1:3" x14ac:dyDescent="0.25">
      <c r="A7" s="270">
        <v>6</v>
      </c>
      <c r="B7" s="23" t="s">
        <v>954</v>
      </c>
      <c r="C7" s="271" t="s">
        <v>955</v>
      </c>
    </row>
    <row r="8" spans="1:3" x14ac:dyDescent="0.25">
      <c r="A8" s="270">
        <v>7</v>
      </c>
      <c r="B8" s="23" t="s">
        <v>956</v>
      </c>
      <c r="C8" s="271" t="s">
        <v>395</v>
      </c>
    </row>
    <row r="9" spans="1:3" x14ac:dyDescent="0.25">
      <c r="A9" s="270">
        <v>8</v>
      </c>
      <c r="B9" s="23" t="s">
        <v>957</v>
      </c>
      <c r="C9" s="271" t="s">
        <v>396</v>
      </c>
    </row>
    <row r="10" spans="1:3" x14ac:dyDescent="0.25">
      <c r="A10" s="270">
        <v>9</v>
      </c>
      <c r="B10" s="23" t="s">
        <v>958</v>
      </c>
      <c r="C10" s="271" t="s">
        <v>397</v>
      </c>
    </row>
    <row r="11" spans="1:3" x14ac:dyDescent="0.25">
      <c r="A11" s="270">
        <v>10</v>
      </c>
      <c r="B11" s="23" t="s">
        <v>959</v>
      </c>
      <c r="C11" s="271" t="s">
        <v>398</v>
      </c>
    </row>
    <row r="12" spans="1:3" x14ac:dyDescent="0.25">
      <c r="A12" s="270">
        <v>11</v>
      </c>
      <c r="B12" s="23" t="s">
        <v>960</v>
      </c>
      <c r="C12" s="271" t="s">
        <v>403</v>
      </c>
    </row>
    <row r="13" spans="1:3" x14ac:dyDescent="0.25">
      <c r="A13" s="270">
        <v>12</v>
      </c>
      <c r="B13" s="23" t="s">
        <v>961</v>
      </c>
      <c r="C13" s="271" t="s">
        <v>453</v>
      </c>
    </row>
    <row r="14" spans="1:3" x14ac:dyDescent="0.25">
      <c r="A14" s="270">
        <v>13</v>
      </c>
      <c r="B14" s="23" t="s">
        <v>962</v>
      </c>
      <c r="C14" s="271" t="s">
        <v>963</v>
      </c>
    </row>
    <row r="15" spans="1:3" ht="30" x14ac:dyDescent="0.25">
      <c r="A15" s="272">
        <v>14</v>
      </c>
      <c r="B15" s="24" t="s">
        <v>964</v>
      </c>
      <c r="C15" s="273" t="s">
        <v>965</v>
      </c>
    </row>
    <row r="16" spans="1:3" x14ac:dyDescent="0.25">
      <c r="A16" s="270">
        <v>15</v>
      </c>
      <c r="B16" s="23" t="s">
        <v>966</v>
      </c>
      <c r="C16" s="271" t="s">
        <v>696</v>
      </c>
    </row>
    <row r="17" spans="1:3" x14ac:dyDescent="0.25">
      <c r="A17" s="270">
        <v>16</v>
      </c>
      <c r="B17" s="23" t="s">
        <v>967</v>
      </c>
      <c r="C17" s="271" t="s">
        <v>739</v>
      </c>
    </row>
    <row r="18" spans="1:3" x14ac:dyDescent="0.25">
      <c r="A18" s="270">
        <v>17</v>
      </c>
      <c r="B18" s="23" t="s">
        <v>968</v>
      </c>
      <c r="C18" s="271" t="s">
        <v>969</v>
      </c>
    </row>
    <row r="19" spans="1:3" x14ac:dyDescent="0.25">
      <c r="A19" s="270">
        <v>18</v>
      </c>
      <c r="B19" s="23" t="s">
        <v>970</v>
      </c>
      <c r="C19" s="271" t="s">
        <v>767</v>
      </c>
    </row>
    <row r="20" spans="1:3" x14ac:dyDescent="0.25">
      <c r="A20" s="270">
        <v>19</v>
      </c>
      <c r="B20" s="23" t="s">
        <v>971</v>
      </c>
      <c r="C20" s="271" t="s">
        <v>972</v>
      </c>
    </row>
    <row r="21" spans="1:3" x14ac:dyDescent="0.25">
      <c r="A21" s="270">
        <v>20</v>
      </c>
      <c r="B21" s="23" t="s">
        <v>973</v>
      </c>
      <c r="C21" s="271" t="s">
        <v>860</v>
      </c>
    </row>
    <row r="22" spans="1:3" x14ac:dyDescent="0.25">
      <c r="A22" s="270">
        <v>21</v>
      </c>
      <c r="B22" s="23" t="s">
        <v>974</v>
      </c>
      <c r="C22" s="271" t="s">
        <v>867</v>
      </c>
    </row>
    <row r="23" spans="1:3" x14ac:dyDescent="0.25">
      <c r="A23" s="270">
        <v>22</v>
      </c>
      <c r="B23" s="23" t="s">
        <v>975</v>
      </c>
      <c r="C23" s="271" t="s">
        <v>874</v>
      </c>
    </row>
    <row r="24" spans="1:3" x14ac:dyDescent="0.25">
      <c r="A24" s="270">
        <v>23</v>
      </c>
      <c r="B24" s="23" t="s">
        <v>976</v>
      </c>
      <c r="C24" s="271" t="s">
        <v>878</v>
      </c>
    </row>
    <row r="25" spans="1:3" x14ac:dyDescent="0.25">
      <c r="A25" s="270">
        <v>24</v>
      </c>
      <c r="B25" s="23" t="s">
        <v>977</v>
      </c>
      <c r="C25" s="271" t="s">
        <v>890</v>
      </c>
    </row>
    <row r="26" spans="1:3" x14ac:dyDescent="0.25">
      <c r="A26" s="270">
        <v>25</v>
      </c>
      <c r="B26" s="23" t="s">
        <v>978</v>
      </c>
      <c r="C26" s="271" t="s">
        <v>897</v>
      </c>
    </row>
    <row r="27" spans="1:3" x14ac:dyDescent="0.25">
      <c r="A27" s="270">
        <v>26</v>
      </c>
      <c r="B27" s="23" t="s">
        <v>979</v>
      </c>
      <c r="C27" s="271" t="s">
        <v>898</v>
      </c>
    </row>
    <row r="28" spans="1:3" x14ac:dyDescent="0.25">
      <c r="A28" s="270">
        <v>27</v>
      </c>
      <c r="B28" s="23" t="s">
        <v>980</v>
      </c>
      <c r="C28" s="271" t="s">
        <v>915</v>
      </c>
    </row>
    <row r="29" spans="1:3" x14ac:dyDescent="0.25">
      <c r="A29" s="270">
        <v>28</v>
      </c>
      <c r="B29" s="25" t="s">
        <v>981</v>
      </c>
      <c r="C29" s="271" t="s">
        <v>891</v>
      </c>
    </row>
    <row r="30" spans="1:3" x14ac:dyDescent="0.25">
      <c r="A30" s="270">
        <v>29</v>
      </c>
      <c r="B30" s="25" t="s">
        <v>982</v>
      </c>
      <c r="C30" s="271" t="s">
        <v>928</v>
      </c>
    </row>
    <row r="31" spans="1:3" x14ac:dyDescent="0.25">
      <c r="A31" s="270">
        <v>30</v>
      </c>
      <c r="B31" s="25" t="s">
        <v>983</v>
      </c>
      <c r="C31" s="271" t="s">
        <v>984</v>
      </c>
    </row>
  </sheetData>
  <hyperlinks>
    <hyperlink ref="B4" location="MIDCAP!A1" display="MIDCAP" xr:uid="{195E804C-D33C-4D5D-8DA3-D72D02F79728}"/>
    <hyperlink ref="B5" location="MULTIP!A1" display="MULTIP" xr:uid="{65691CC8-65E7-4CB3-A8FE-0F5B088B54A7}"/>
    <hyperlink ref="B6" location="SLTADV3!A1" display="SLTADV3" xr:uid="{6ECE44EF-DBED-46A2-A963-EED444AD7A26}"/>
    <hyperlink ref="B7" location="SLTADV4!A1" display="SLTADV4" xr:uid="{415BAB51-B13C-4302-953A-70C46A4331B7}"/>
    <hyperlink ref="B8" location="SLTAX3!A1" display="SLTAX3" xr:uid="{8CE3BB60-955F-49E9-9032-716A1E2A784D}"/>
    <hyperlink ref="B9" location="SLTAX4!A1" display="SLTAX4" xr:uid="{55BBDC8F-D208-4F4D-919C-609D2B19A256}"/>
    <hyperlink ref="B10" location="SLTAX5!A1" display="SLTAX5" xr:uid="{2A705C83-2B3C-4B9E-B481-E081F2D24CEC}"/>
    <hyperlink ref="B11" location="SLTAX6!A1" display="SLTAX6" xr:uid="{AFD892AB-B937-464D-8E81-D86238A05EFE}"/>
    <hyperlink ref="B12" location="SMILE!A1" display="SMILE" xr:uid="{F679F7B7-9150-420D-B57C-890B4C2074E3}"/>
    <hyperlink ref="B13" location="SPAHF!A1" display="SPAHF" xr:uid="{2EDB5701-3F28-4A2E-8975-13058064F026}"/>
    <hyperlink ref="B14" location="SPARF!A1" display="SPARF" xr:uid="{99AFEAA9-673D-42BB-BEDD-F9F2C566B745}"/>
    <hyperlink ref="B15" location="SPBAF!A1" display="SPBAF" xr:uid="{7EE94B18-C2B6-470B-BD7D-F3CF81C0799C}"/>
    <hyperlink ref="B17" location="SPESF!A1" display="SPESF" xr:uid="{188F51D5-735C-4F00-8C9D-DF01163DF250}"/>
    <hyperlink ref="B18" location="SPFOCUS!A1" display="SPFOCUS" xr:uid="{19242B8F-0A94-4693-A080-B4671DD75C1F}"/>
    <hyperlink ref="B19" location="SPMUCF!A1" display="SPMUCF" xr:uid="{3AB8A1E6-E278-4620-BBDC-B36843394548}"/>
    <hyperlink ref="B20" location="SPSN100!A1" display="SPSN100" xr:uid="{E6E480BF-556D-4BA0-BCED-711442EA0E13}"/>
    <hyperlink ref="B21" location="SPTAX!A1" display="SPTAX" xr:uid="{C40CF284-8A42-4EE2-9480-E450ECA94750}"/>
    <hyperlink ref="B22" location="SRURAL!A1" display="SRURAL" xr:uid="{BF07FB32-F153-4210-9565-C978F5C05B4F}"/>
    <hyperlink ref="B23" location="SSFUND!A1" display="SSFUND" xr:uid="{9B835BA4-2EBC-4147-96D4-DCBF2723ADC3}"/>
    <hyperlink ref="B24" location="STAX!A1" display="STAX" xr:uid="{A44E53F2-EBEC-46C5-B700-96F668D320C9}"/>
    <hyperlink ref="B25" location="SUNBCF!A1" display="SUNBCF" xr:uid="{24A5DF88-F2AC-4CE6-B1E3-30DF13C86033}"/>
    <hyperlink ref="B27" location="SUNFOP!A1" display="SUNFOP" xr:uid="{D112538F-1057-4FC0-8B03-AEF5DD1B472D}"/>
    <hyperlink ref="B3" location="GLOB!A1" display="GLOB" xr:uid="{901DCC07-39CE-4F53-BAF9-CEF62460298E}"/>
    <hyperlink ref="B26" location="SUNFCF!A1" display="SUNFCF" xr:uid="{81AAD870-587F-4D45-811C-DE440A611F00}"/>
    <hyperlink ref="B16" location="SPDYF!A1" display="SPDYF" xr:uid="{88991FD9-60E1-42C4-9C8B-95E7D02BCC1C}"/>
    <hyperlink ref="B2" location="CAPEXG!A1" display="CAPEXG" xr:uid="{00FFC9F5-96DB-4648-8182-003B0CEF77D1}"/>
    <hyperlink ref="B29" location="SUNCYF!A1" display="SUNCYF" xr:uid="{5227F056-9EFF-413E-9ED3-C92DD7D99236}"/>
    <hyperlink ref="B30" location="SUNMFF!A1" display="SUNMFF" xr:uid="{24300923-F1E3-442A-BF70-809CD3EDBDF2}"/>
    <hyperlink ref="B31" location="SUNIPA!A1" display="SUNIPA" xr:uid="{BB24D572-0EAA-4DB1-B6B5-BC32704C95C5}"/>
    <hyperlink ref="B28" location="SUNMAF!A1" display="SUNMAF" xr:uid="{7806D85D-2BB9-419C-A4AE-9D9A569809C5}"/>
  </hyperlinks>
  <pageMargins left="0.7" right="0.7" top="0.75" bottom="0.75" header="0.3" footer="0.3"/>
  <headerFooter>
    <oddHeader>&amp;L&amp;"Calibri"&amp;10&amp;KFF0000 "Sensitivity: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8BE2-21A4-411D-B5F7-114190DA2414}">
  <sheetPr>
    <outlinePr summaryBelow="0" summaryRight="0"/>
  </sheetPr>
  <dimension ref="A1:Q156"/>
  <sheetViews>
    <sheetView showGridLines="0" workbookViewId="0">
      <selection activeCell="E16" sqref="E16"/>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1</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11</v>
      </c>
      <c r="C7" s="42" t="s">
        <v>12</v>
      </c>
      <c r="D7" s="42" t="s">
        <v>13</v>
      </c>
      <c r="E7" s="43">
        <v>198000</v>
      </c>
      <c r="F7" s="44">
        <v>7444.8</v>
      </c>
      <c r="G7" s="45">
        <v>8.0746869999999998E-2</v>
      </c>
      <c r="H7" s="35" t="s">
        <v>140</v>
      </c>
    </row>
    <row r="8" spans="1:9" x14ac:dyDescent="0.2">
      <c r="A8" s="41">
        <v>2</v>
      </c>
      <c r="B8" s="42" t="s">
        <v>14</v>
      </c>
      <c r="C8" s="42" t="s">
        <v>15</v>
      </c>
      <c r="D8" s="42" t="s">
        <v>16</v>
      </c>
      <c r="E8" s="43">
        <v>415000</v>
      </c>
      <c r="F8" s="44">
        <v>7291.55</v>
      </c>
      <c r="G8" s="45">
        <v>7.9084699999999994E-2</v>
      </c>
      <c r="H8" s="35" t="s">
        <v>140</v>
      </c>
    </row>
    <row r="9" spans="1:9" x14ac:dyDescent="0.2">
      <c r="A9" s="41">
        <v>3</v>
      </c>
      <c r="B9" s="42" t="s">
        <v>17</v>
      </c>
      <c r="C9" s="42" t="s">
        <v>18</v>
      </c>
      <c r="D9" s="42" t="s">
        <v>19</v>
      </c>
      <c r="E9" s="43">
        <v>510000</v>
      </c>
      <c r="F9" s="44">
        <v>6053.7</v>
      </c>
      <c r="G9" s="45">
        <v>6.5658889999999998E-2</v>
      </c>
      <c r="H9" s="35" t="s">
        <v>140</v>
      </c>
    </row>
    <row r="10" spans="1:9" x14ac:dyDescent="0.2">
      <c r="A10" s="41">
        <v>4</v>
      </c>
      <c r="B10" s="42" t="s">
        <v>20</v>
      </c>
      <c r="C10" s="42" t="s">
        <v>21</v>
      </c>
      <c r="D10" s="42" t="s">
        <v>22</v>
      </c>
      <c r="E10" s="43">
        <v>1340000</v>
      </c>
      <c r="F10" s="44">
        <v>4324.8500000000004</v>
      </c>
      <c r="G10" s="45">
        <v>4.6907650000000002E-2</v>
      </c>
      <c r="H10" s="35" t="s">
        <v>140</v>
      </c>
    </row>
    <row r="11" spans="1:9" ht="25.5" x14ac:dyDescent="0.2">
      <c r="A11" s="41">
        <v>5</v>
      </c>
      <c r="B11" s="42" t="s">
        <v>23</v>
      </c>
      <c r="C11" s="42" t="s">
        <v>24</v>
      </c>
      <c r="D11" s="42" t="s">
        <v>25</v>
      </c>
      <c r="E11" s="43">
        <v>28000</v>
      </c>
      <c r="F11" s="44">
        <v>3067.68</v>
      </c>
      <c r="G11" s="45">
        <v>3.3272290000000003E-2</v>
      </c>
      <c r="H11" s="35" t="s">
        <v>140</v>
      </c>
    </row>
    <row r="12" spans="1:9" x14ac:dyDescent="0.2">
      <c r="A12" s="41">
        <v>6</v>
      </c>
      <c r="B12" s="42" t="s">
        <v>26</v>
      </c>
      <c r="C12" s="42" t="s">
        <v>27</v>
      </c>
      <c r="D12" s="42" t="s">
        <v>28</v>
      </c>
      <c r="E12" s="43">
        <v>132000</v>
      </c>
      <c r="F12" s="44">
        <v>3041.5439999999999</v>
      </c>
      <c r="G12" s="45">
        <v>3.2988820000000002E-2</v>
      </c>
      <c r="H12" s="35" t="s">
        <v>140</v>
      </c>
    </row>
    <row r="13" spans="1:9" x14ac:dyDescent="0.2">
      <c r="A13" s="41">
        <v>7</v>
      </c>
      <c r="B13" s="42" t="s">
        <v>29</v>
      </c>
      <c r="C13" s="42" t="s">
        <v>30</v>
      </c>
      <c r="D13" s="42" t="s">
        <v>31</v>
      </c>
      <c r="E13" s="43">
        <v>675000</v>
      </c>
      <c r="F13" s="44">
        <v>2621.0250000000001</v>
      </c>
      <c r="G13" s="45">
        <v>2.8427839999999999E-2</v>
      </c>
      <c r="H13" s="35" t="s">
        <v>140</v>
      </c>
    </row>
    <row r="14" spans="1:9" x14ac:dyDescent="0.2">
      <c r="A14" s="41">
        <v>8</v>
      </c>
      <c r="B14" s="42" t="s">
        <v>32</v>
      </c>
      <c r="C14" s="42" t="s">
        <v>33</v>
      </c>
      <c r="D14" s="42" t="s">
        <v>34</v>
      </c>
      <c r="E14" s="43">
        <v>100000</v>
      </c>
      <c r="F14" s="44">
        <v>2258</v>
      </c>
      <c r="G14" s="45">
        <v>2.4490439999999999E-2</v>
      </c>
      <c r="H14" s="35" t="s">
        <v>140</v>
      </c>
    </row>
    <row r="15" spans="1:9" x14ac:dyDescent="0.2">
      <c r="A15" s="41">
        <v>9</v>
      </c>
      <c r="B15" s="42" t="s">
        <v>35</v>
      </c>
      <c r="C15" s="42" t="s">
        <v>36</v>
      </c>
      <c r="D15" s="42" t="s">
        <v>13</v>
      </c>
      <c r="E15" s="43">
        <v>158000</v>
      </c>
      <c r="F15" s="44">
        <v>2181.348</v>
      </c>
      <c r="G15" s="45">
        <v>2.3659070000000001E-2</v>
      </c>
      <c r="H15" s="35" t="s">
        <v>140</v>
      </c>
    </row>
    <row r="16" spans="1:9" x14ac:dyDescent="0.2">
      <c r="A16" s="41">
        <v>10</v>
      </c>
      <c r="B16" s="42" t="s">
        <v>37</v>
      </c>
      <c r="C16" s="42" t="s">
        <v>38</v>
      </c>
      <c r="D16" s="42" t="s">
        <v>39</v>
      </c>
      <c r="E16" s="43">
        <v>7000</v>
      </c>
      <c r="F16" s="44">
        <v>2144.1</v>
      </c>
      <c r="G16" s="45">
        <v>2.3255069999999999E-2</v>
      </c>
      <c r="H16" s="35" t="s">
        <v>140</v>
      </c>
    </row>
    <row r="17" spans="1:8" x14ac:dyDescent="0.2">
      <c r="A17" s="41">
        <v>11</v>
      </c>
      <c r="B17" s="42" t="s">
        <v>40</v>
      </c>
      <c r="C17" s="42" t="s">
        <v>41</v>
      </c>
      <c r="D17" s="42" t="s">
        <v>39</v>
      </c>
      <c r="E17" s="43">
        <v>51000</v>
      </c>
      <c r="F17" s="44">
        <v>2142.5100000000002</v>
      </c>
      <c r="G17" s="45">
        <v>2.3237830000000001E-2</v>
      </c>
      <c r="H17" s="35" t="s">
        <v>140</v>
      </c>
    </row>
    <row r="18" spans="1:8" x14ac:dyDescent="0.2">
      <c r="A18" s="41">
        <v>12</v>
      </c>
      <c r="B18" s="42" t="s">
        <v>42</v>
      </c>
      <c r="C18" s="42" t="s">
        <v>43</v>
      </c>
      <c r="D18" s="42" t="s">
        <v>22</v>
      </c>
      <c r="E18" s="43">
        <v>800000</v>
      </c>
      <c r="F18" s="44">
        <v>2084</v>
      </c>
      <c r="G18" s="45">
        <v>2.260322E-2</v>
      </c>
      <c r="H18" s="35" t="s">
        <v>140</v>
      </c>
    </row>
    <row r="19" spans="1:8" x14ac:dyDescent="0.2">
      <c r="A19" s="41">
        <v>13</v>
      </c>
      <c r="B19" s="42" t="s">
        <v>44</v>
      </c>
      <c r="C19" s="42" t="s">
        <v>45</v>
      </c>
      <c r="D19" s="42" t="s">
        <v>46</v>
      </c>
      <c r="E19" s="43">
        <v>200000</v>
      </c>
      <c r="F19" s="44">
        <v>1919</v>
      </c>
      <c r="G19" s="45">
        <v>2.0813620000000001E-2</v>
      </c>
      <c r="H19" s="35" t="s">
        <v>140</v>
      </c>
    </row>
    <row r="20" spans="1:8" x14ac:dyDescent="0.2">
      <c r="A20" s="41">
        <v>14</v>
      </c>
      <c r="B20" s="42" t="s">
        <v>47</v>
      </c>
      <c r="C20" s="42" t="s">
        <v>48</v>
      </c>
      <c r="D20" s="42" t="s">
        <v>46</v>
      </c>
      <c r="E20" s="43">
        <v>145000</v>
      </c>
      <c r="F20" s="44">
        <v>1916.4649999999999</v>
      </c>
      <c r="G20" s="45">
        <v>2.078613E-2</v>
      </c>
      <c r="H20" s="35" t="s">
        <v>140</v>
      </c>
    </row>
    <row r="21" spans="1:8" ht="25.5" x14ac:dyDescent="0.2">
      <c r="A21" s="41">
        <v>15</v>
      </c>
      <c r="B21" s="42" t="s">
        <v>49</v>
      </c>
      <c r="C21" s="42" t="s">
        <v>50</v>
      </c>
      <c r="D21" s="42" t="s">
        <v>51</v>
      </c>
      <c r="E21" s="43">
        <v>100000</v>
      </c>
      <c r="F21" s="44">
        <v>1798.3</v>
      </c>
      <c r="G21" s="45">
        <v>1.9504500000000001E-2</v>
      </c>
      <c r="H21" s="35" t="s">
        <v>140</v>
      </c>
    </row>
    <row r="22" spans="1:8" x14ac:dyDescent="0.2">
      <c r="A22" s="41">
        <v>16</v>
      </c>
      <c r="B22" s="42" t="s">
        <v>52</v>
      </c>
      <c r="C22" s="42" t="s">
        <v>53</v>
      </c>
      <c r="D22" s="42" t="s">
        <v>19</v>
      </c>
      <c r="E22" s="43">
        <v>575000</v>
      </c>
      <c r="F22" s="44">
        <v>1743.4</v>
      </c>
      <c r="G22" s="45">
        <v>1.890905E-2</v>
      </c>
      <c r="H22" s="35" t="s">
        <v>140</v>
      </c>
    </row>
    <row r="23" spans="1:8" x14ac:dyDescent="0.2">
      <c r="A23" s="41">
        <v>17</v>
      </c>
      <c r="B23" s="42" t="s">
        <v>54</v>
      </c>
      <c r="C23" s="42" t="s">
        <v>55</v>
      </c>
      <c r="D23" s="42" t="s">
        <v>56</v>
      </c>
      <c r="E23" s="43">
        <v>21000</v>
      </c>
      <c r="F23" s="44">
        <v>1714.7550000000001</v>
      </c>
      <c r="G23" s="45">
        <v>1.8598360000000001E-2</v>
      </c>
      <c r="H23" s="35" t="s">
        <v>140</v>
      </c>
    </row>
    <row r="24" spans="1:8" x14ac:dyDescent="0.2">
      <c r="A24" s="41">
        <v>18</v>
      </c>
      <c r="B24" s="42" t="s">
        <v>57</v>
      </c>
      <c r="C24" s="42" t="s">
        <v>58</v>
      </c>
      <c r="D24" s="42" t="s">
        <v>34</v>
      </c>
      <c r="E24" s="43">
        <v>16000</v>
      </c>
      <c r="F24" s="44">
        <v>1666.72</v>
      </c>
      <c r="G24" s="45">
        <v>1.8077369999999999E-2</v>
      </c>
      <c r="H24" s="35" t="s">
        <v>140</v>
      </c>
    </row>
    <row r="25" spans="1:8" ht="25.5" x14ac:dyDescent="0.2">
      <c r="A25" s="41">
        <v>19</v>
      </c>
      <c r="B25" s="42" t="s">
        <v>59</v>
      </c>
      <c r="C25" s="42" t="s">
        <v>60</v>
      </c>
      <c r="D25" s="42" t="s">
        <v>51</v>
      </c>
      <c r="E25" s="43">
        <v>450000</v>
      </c>
      <c r="F25" s="44">
        <v>1604.7</v>
      </c>
      <c r="G25" s="45">
        <v>1.7404699999999999E-2</v>
      </c>
      <c r="H25" s="35" t="s">
        <v>140</v>
      </c>
    </row>
    <row r="26" spans="1:8" x14ac:dyDescent="0.2">
      <c r="A26" s="41">
        <v>20</v>
      </c>
      <c r="B26" s="42" t="s">
        <v>61</v>
      </c>
      <c r="C26" s="42" t="s">
        <v>62</v>
      </c>
      <c r="D26" s="42" t="s">
        <v>22</v>
      </c>
      <c r="E26" s="43">
        <v>415000</v>
      </c>
      <c r="F26" s="44">
        <v>1489.85</v>
      </c>
      <c r="G26" s="45">
        <v>1.6159030000000001E-2</v>
      </c>
      <c r="H26" s="35" t="s">
        <v>140</v>
      </c>
    </row>
    <row r="27" spans="1:8" x14ac:dyDescent="0.2">
      <c r="A27" s="41">
        <v>21</v>
      </c>
      <c r="B27" s="42" t="s">
        <v>63</v>
      </c>
      <c r="C27" s="42" t="s">
        <v>64</v>
      </c>
      <c r="D27" s="42" t="s">
        <v>28</v>
      </c>
      <c r="E27" s="43">
        <v>25000</v>
      </c>
      <c r="F27" s="44">
        <v>1382.5</v>
      </c>
      <c r="G27" s="45">
        <v>1.49947E-2</v>
      </c>
      <c r="H27" s="35" t="s">
        <v>140</v>
      </c>
    </row>
    <row r="28" spans="1:8" x14ac:dyDescent="0.2">
      <c r="A28" s="41">
        <v>22</v>
      </c>
      <c r="B28" s="42" t="s">
        <v>65</v>
      </c>
      <c r="C28" s="42" t="s">
        <v>66</v>
      </c>
      <c r="D28" s="42" t="s">
        <v>39</v>
      </c>
      <c r="E28" s="43">
        <v>40000</v>
      </c>
      <c r="F28" s="44">
        <v>1356.88</v>
      </c>
      <c r="G28" s="45">
        <v>1.471682E-2</v>
      </c>
      <c r="H28" s="35" t="s">
        <v>140</v>
      </c>
    </row>
    <row r="29" spans="1:8" x14ac:dyDescent="0.2">
      <c r="A29" s="41">
        <v>23</v>
      </c>
      <c r="B29" s="42" t="s">
        <v>67</v>
      </c>
      <c r="C29" s="42" t="s">
        <v>68</v>
      </c>
      <c r="D29" s="42" t="s">
        <v>39</v>
      </c>
      <c r="E29" s="43">
        <v>325000</v>
      </c>
      <c r="F29" s="44">
        <v>1350.375</v>
      </c>
      <c r="G29" s="45">
        <v>1.4646269999999999E-2</v>
      </c>
      <c r="H29" s="35" t="s">
        <v>140</v>
      </c>
    </row>
    <row r="30" spans="1:8" x14ac:dyDescent="0.2">
      <c r="A30" s="41">
        <v>24</v>
      </c>
      <c r="B30" s="42" t="s">
        <v>69</v>
      </c>
      <c r="C30" s="42" t="s">
        <v>70</v>
      </c>
      <c r="D30" s="42" t="s">
        <v>39</v>
      </c>
      <c r="E30" s="43">
        <v>170000</v>
      </c>
      <c r="F30" s="44">
        <v>1336.2850000000001</v>
      </c>
      <c r="G30" s="45">
        <v>1.449345E-2</v>
      </c>
      <c r="H30" s="35" t="s">
        <v>140</v>
      </c>
    </row>
    <row r="31" spans="1:8" x14ac:dyDescent="0.2">
      <c r="A31" s="41">
        <v>25</v>
      </c>
      <c r="B31" s="42" t="s">
        <v>71</v>
      </c>
      <c r="C31" s="42" t="s">
        <v>72</v>
      </c>
      <c r="D31" s="42" t="s">
        <v>34</v>
      </c>
      <c r="E31" s="43">
        <v>57000</v>
      </c>
      <c r="F31" s="44">
        <v>1334.37</v>
      </c>
      <c r="G31" s="45">
        <v>1.447268E-2</v>
      </c>
      <c r="H31" s="35" t="s">
        <v>140</v>
      </c>
    </row>
    <row r="32" spans="1:8" ht="25.5" x14ac:dyDescent="0.2">
      <c r="A32" s="41">
        <v>26</v>
      </c>
      <c r="B32" s="42" t="s">
        <v>73</v>
      </c>
      <c r="C32" s="42" t="s">
        <v>74</v>
      </c>
      <c r="D32" s="42" t="s">
        <v>25</v>
      </c>
      <c r="E32" s="43">
        <v>25000</v>
      </c>
      <c r="F32" s="44">
        <v>1269</v>
      </c>
      <c r="G32" s="45">
        <v>1.376367E-2</v>
      </c>
      <c r="H32" s="35" t="s">
        <v>140</v>
      </c>
    </row>
    <row r="33" spans="1:8" x14ac:dyDescent="0.2">
      <c r="A33" s="41">
        <v>27</v>
      </c>
      <c r="B33" s="42" t="s">
        <v>75</v>
      </c>
      <c r="C33" s="42" t="s">
        <v>76</v>
      </c>
      <c r="D33" s="42" t="s">
        <v>77</v>
      </c>
      <c r="E33" s="43">
        <v>25000</v>
      </c>
      <c r="F33" s="44">
        <v>1246</v>
      </c>
      <c r="G33" s="45">
        <v>1.351421E-2</v>
      </c>
      <c r="H33" s="35" t="s">
        <v>140</v>
      </c>
    </row>
    <row r="34" spans="1:8" x14ac:dyDescent="0.2">
      <c r="A34" s="41">
        <v>28</v>
      </c>
      <c r="B34" s="42" t="s">
        <v>78</v>
      </c>
      <c r="C34" s="42" t="s">
        <v>79</v>
      </c>
      <c r="D34" s="42" t="s">
        <v>80</v>
      </c>
      <c r="E34" s="43">
        <v>550000</v>
      </c>
      <c r="F34" s="44">
        <v>1241.9000000000001</v>
      </c>
      <c r="G34" s="45">
        <v>1.3469739999999999E-2</v>
      </c>
      <c r="H34" s="35" t="s">
        <v>140</v>
      </c>
    </row>
    <row r="35" spans="1:8" x14ac:dyDescent="0.2">
      <c r="A35" s="41">
        <v>29</v>
      </c>
      <c r="B35" s="42" t="s">
        <v>81</v>
      </c>
      <c r="C35" s="42" t="s">
        <v>82</v>
      </c>
      <c r="D35" s="42" t="s">
        <v>39</v>
      </c>
      <c r="E35" s="43">
        <v>33000</v>
      </c>
      <c r="F35" s="44">
        <v>1229.4480000000001</v>
      </c>
      <c r="G35" s="45">
        <v>1.333469E-2</v>
      </c>
      <c r="H35" s="35" t="s">
        <v>140</v>
      </c>
    </row>
    <row r="36" spans="1:8" x14ac:dyDescent="0.2">
      <c r="A36" s="41">
        <v>30</v>
      </c>
      <c r="B36" s="42" t="s">
        <v>83</v>
      </c>
      <c r="C36" s="42" t="s">
        <v>84</v>
      </c>
      <c r="D36" s="42" t="s">
        <v>16</v>
      </c>
      <c r="E36" s="43">
        <v>325000</v>
      </c>
      <c r="F36" s="44">
        <v>1212.9000000000001</v>
      </c>
      <c r="G36" s="45">
        <v>1.3155210000000001E-2</v>
      </c>
      <c r="H36" s="35" t="s">
        <v>140</v>
      </c>
    </row>
    <row r="37" spans="1:8" x14ac:dyDescent="0.2">
      <c r="A37" s="41">
        <v>31</v>
      </c>
      <c r="B37" s="42" t="s">
        <v>85</v>
      </c>
      <c r="C37" s="42" t="s">
        <v>86</v>
      </c>
      <c r="D37" s="42" t="s">
        <v>28</v>
      </c>
      <c r="E37" s="43">
        <v>24000</v>
      </c>
      <c r="F37" s="44">
        <v>1142.4000000000001</v>
      </c>
      <c r="G37" s="45">
        <v>1.239056E-2</v>
      </c>
      <c r="H37" s="35" t="s">
        <v>140</v>
      </c>
    </row>
    <row r="38" spans="1:8" x14ac:dyDescent="0.2">
      <c r="A38" s="41">
        <v>32</v>
      </c>
      <c r="B38" s="42" t="s">
        <v>87</v>
      </c>
      <c r="C38" s="42" t="s">
        <v>88</v>
      </c>
      <c r="D38" s="42" t="s">
        <v>22</v>
      </c>
      <c r="E38" s="43">
        <v>88000</v>
      </c>
      <c r="F38" s="44">
        <v>1096.3920000000001</v>
      </c>
      <c r="G38" s="45">
        <v>1.1891550000000001E-2</v>
      </c>
      <c r="H38" s="35" t="s">
        <v>140</v>
      </c>
    </row>
    <row r="39" spans="1:8" x14ac:dyDescent="0.2">
      <c r="A39" s="41">
        <v>33</v>
      </c>
      <c r="B39" s="42" t="s">
        <v>89</v>
      </c>
      <c r="C39" s="42" t="s">
        <v>90</v>
      </c>
      <c r="D39" s="42" t="s">
        <v>39</v>
      </c>
      <c r="E39" s="43">
        <v>16000</v>
      </c>
      <c r="F39" s="44">
        <v>1084.1600000000001</v>
      </c>
      <c r="G39" s="45">
        <v>1.1758879999999999E-2</v>
      </c>
      <c r="H39" s="35" t="s">
        <v>140</v>
      </c>
    </row>
    <row r="40" spans="1:8" x14ac:dyDescent="0.2">
      <c r="A40" s="41">
        <v>34</v>
      </c>
      <c r="B40" s="42" t="s">
        <v>91</v>
      </c>
      <c r="C40" s="42" t="s">
        <v>92</v>
      </c>
      <c r="D40" s="42" t="s">
        <v>93</v>
      </c>
      <c r="E40" s="43">
        <v>625000</v>
      </c>
      <c r="F40" s="44">
        <v>1065.9375</v>
      </c>
      <c r="G40" s="45">
        <v>1.156124E-2</v>
      </c>
      <c r="H40" s="35" t="s">
        <v>140</v>
      </c>
    </row>
    <row r="41" spans="1:8" x14ac:dyDescent="0.2">
      <c r="A41" s="41">
        <v>35</v>
      </c>
      <c r="B41" s="42" t="s">
        <v>94</v>
      </c>
      <c r="C41" s="42" t="s">
        <v>95</v>
      </c>
      <c r="D41" s="42" t="s">
        <v>77</v>
      </c>
      <c r="E41" s="43">
        <v>260000</v>
      </c>
      <c r="F41" s="44">
        <v>1065.22</v>
      </c>
      <c r="G41" s="45">
        <v>1.155346E-2</v>
      </c>
      <c r="H41" s="35" t="s">
        <v>140</v>
      </c>
    </row>
    <row r="42" spans="1:8" x14ac:dyDescent="0.2">
      <c r="A42" s="41">
        <v>36</v>
      </c>
      <c r="B42" s="42" t="s">
        <v>96</v>
      </c>
      <c r="C42" s="42" t="s">
        <v>97</v>
      </c>
      <c r="D42" s="42" t="s">
        <v>28</v>
      </c>
      <c r="E42" s="43">
        <v>120000</v>
      </c>
      <c r="F42" s="44">
        <v>1027.32</v>
      </c>
      <c r="G42" s="45">
        <v>1.114239E-2</v>
      </c>
      <c r="H42" s="35" t="s">
        <v>140</v>
      </c>
    </row>
    <row r="43" spans="1:8" x14ac:dyDescent="0.2">
      <c r="A43" s="41">
        <v>37</v>
      </c>
      <c r="B43" s="42" t="s">
        <v>98</v>
      </c>
      <c r="C43" s="42" t="s">
        <v>99</v>
      </c>
      <c r="D43" s="42" t="s">
        <v>39</v>
      </c>
      <c r="E43" s="43">
        <v>2500000</v>
      </c>
      <c r="F43" s="44">
        <v>987.25</v>
      </c>
      <c r="G43" s="45">
        <v>1.070779E-2</v>
      </c>
      <c r="H43" s="35" t="s">
        <v>140</v>
      </c>
    </row>
    <row r="44" spans="1:8" x14ac:dyDescent="0.2">
      <c r="A44" s="41">
        <v>38</v>
      </c>
      <c r="B44" s="42" t="s">
        <v>100</v>
      </c>
      <c r="C44" s="42" t="s">
        <v>101</v>
      </c>
      <c r="D44" s="42" t="s">
        <v>34</v>
      </c>
      <c r="E44" s="43">
        <v>25000</v>
      </c>
      <c r="F44" s="44">
        <v>974.27499999999998</v>
      </c>
      <c r="G44" s="45">
        <v>1.056706E-2</v>
      </c>
      <c r="H44" s="35" t="s">
        <v>140</v>
      </c>
    </row>
    <row r="45" spans="1:8" x14ac:dyDescent="0.2">
      <c r="A45" s="41">
        <v>39</v>
      </c>
      <c r="B45" s="42" t="s">
        <v>102</v>
      </c>
      <c r="C45" s="42" t="s">
        <v>103</v>
      </c>
      <c r="D45" s="42" t="s">
        <v>16</v>
      </c>
      <c r="E45" s="43">
        <v>65000</v>
      </c>
      <c r="F45" s="44">
        <v>925.92499999999995</v>
      </c>
      <c r="G45" s="45">
        <v>1.004265E-2</v>
      </c>
      <c r="H45" s="35" t="s">
        <v>140</v>
      </c>
    </row>
    <row r="46" spans="1:8" x14ac:dyDescent="0.2">
      <c r="A46" s="41">
        <v>40</v>
      </c>
      <c r="B46" s="42" t="s">
        <v>104</v>
      </c>
      <c r="C46" s="42" t="s">
        <v>105</v>
      </c>
      <c r="D46" s="42" t="s">
        <v>77</v>
      </c>
      <c r="E46" s="43">
        <v>202500</v>
      </c>
      <c r="F46" s="44">
        <v>906.1875</v>
      </c>
      <c r="G46" s="45">
        <v>9.82858E-3</v>
      </c>
      <c r="H46" s="35" t="s">
        <v>140</v>
      </c>
    </row>
    <row r="47" spans="1:8" x14ac:dyDescent="0.2">
      <c r="A47" s="41">
        <v>41</v>
      </c>
      <c r="B47" s="42" t="s">
        <v>106</v>
      </c>
      <c r="C47" s="42" t="s">
        <v>107</v>
      </c>
      <c r="D47" s="42" t="s">
        <v>13</v>
      </c>
      <c r="E47" s="43">
        <v>650000</v>
      </c>
      <c r="F47" s="44">
        <v>837.72</v>
      </c>
      <c r="G47" s="45">
        <v>9.0859800000000004E-3</v>
      </c>
      <c r="H47" s="35" t="s">
        <v>140</v>
      </c>
    </row>
    <row r="48" spans="1:8" x14ac:dyDescent="0.2">
      <c r="A48" s="41">
        <v>42</v>
      </c>
      <c r="B48" s="42" t="s">
        <v>108</v>
      </c>
      <c r="C48" s="42" t="s">
        <v>109</v>
      </c>
      <c r="D48" s="42" t="s">
        <v>110</v>
      </c>
      <c r="E48" s="43">
        <v>67000</v>
      </c>
      <c r="F48" s="44">
        <v>818.47199999999998</v>
      </c>
      <c r="G48" s="45">
        <v>8.87721E-3</v>
      </c>
      <c r="H48" s="35" t="s">
        <v>140</v>
      </c>
    </row>
    <row r="49" spans="1:8" x14ac:dyDescent="0.2">
      <c r="A49" s="41">
        <v>43</v>
      </c>
      <c r="B49" s="42" t="s">
        <v>111</v>
      </c>
      <c r="C49" s="42" t="s">
        <v>112</v>
      </c>
      <c r="D49" s="42" t="s">
        <v>28</v>
      </c>
      <c r="E49" s="43">
        <v>120000</v>
      </c>
      <c r="F49" s="44">
        <v>812.04</v>
      </c>
      <c r="G49" s="45">
        <v>8.8074499999999997E-3</v>
      </c>
      <c r="H49" s="35" t="s">
        <v>140</v>
      </c>
    </row>
    <row r="50" spans="1:8" x14ac:dyDescent="0.2">
      <c r="A50" s="41">
        <v>44</v>
      </c>
      <c r="B50" s="42" t="s">
        <v>113</v>
      </c>
      <c r="C50" s="42" t="s">
        <v>114</v>
      </c>
      <c r="D50" s="42" t="s">
        <v>115</v>
      </c>
      <c r="E50" s="43">
        <v>11000</v>
      </c>
      <c r="F50" s="44">
        <v>733.97500000000002</v>
      </c>
      <c r="G50" s="45">
        <v>7.9607500000000008E-3</v>
      </c>
      <c r="H50" s="35" t="s">
        <v>140</v>
      </c>
    </row>
    <row r="51" spans="1:8" x14ac:dyDescent="0.2">
      <c r="A51" s="41">
        <v>45</v>
      </c>
      <c r="B51" s="42" t="s">
        <v>116</v>
      </c>
      <c r="C51" s="42" t="s">
        <v>117</v>
      </c>
      <c r="D51" s="42" t="s">
        <v>118</v>
      </c>
      <c r="E51" s="43">
        <v>100000</v>
      </c>
      <c r="F51" s="44">
        <v>728.65</v>
      </c>
      <c r="G51" s="45">
        <v>7.9029900000000004E-3</v>
      </c>
      <c r="H51" s="35" t="s">
        <v>140</v>
      </c>
    </row>
    <row r="52" spans="1:8" x14ac:dyDescent="0.2">
      <c r="A52" s="41">
        <v>46</v>
      </c>
      <c r="B52" s="42" t="s">
        <v>119</v>
      </c>
      <c r="C52" s="42" t="s">
        <v>120</v>
      </c>
      <c r="D52" s="42" t="s">
        <v>121</v>
      </c>
      <c r="E52" s="43">
        <v>175000</v>
      </c>
      <c r="F52" s="44">
        <v>596.66250000000002</v>
      </c>
      <c r="G52" s="45">
        <v>6.4714500000000001E-3</v>
      </c>
      <c r="H52" s="35" t="s">
        <v>140</v>
      </c>
    </row>
    <row r="53" spans="1:8" x14ac:dyDescent="0.2">
      <c r="A53" s="41">
        <v>47</v>
      </c>
      <c r="B53" s="42" t="s">
        <v>122</v>
      </c>
      <c r="C53" s="42" t="s">
        <v>123</v>
      </c>
      <c r="D53" s="42" t="s">
        <v>39</v>
      </c>
      <c r="E53" s="43">
        <v>18000</v>
      </c>
      <c r="F53" s="44">
        <v>576</v>
      </c>
      <c r="G53" s="45">
        <v>6.2473399999999997E-3</v>
      </c>
      <c r="H53" s="35" t="s">
        <v>140</v>
      </c>
    </row>
    <row r="54" spans="1:8" x14ac:dyDescent="0.2">
      <c r="A54" s="41">
        <v>48</v>
      </c>
      <c r="B54" s="42" t="s">
        <v>124</v>
      </c>
      <c r="C54" s="42" t="s">
        <v>125</v>
      </c>
      <c r="D54" s="42" t="s">
        <v>126</v>
      </c>
      <c r="E54" s="43">
        <v>50000</v>
      </c>
      <c r="F54" s="44">
        <v>567.45000000000005</v>
      </c>
      <c r="G54" s="45">
        <v>6.1546099999999996E-3</v>
      </c>
      <c r="H54" s="35" t="s">
        <v>140</v>
      </c>
    </row>
    <row r="55" spans="1:8" x14ac:dyDescent="0.2">
      <c r="A55" s="41">
        <v>49</v>
      </c>
      <c r="B55" s="42" t="s">
        <v>127</v>
      </c>
      <c r="C55" s="42" t="s">
        <v>128</v>
      </c>
      <c r="D55" s="42" t="s">
        <v>39</v>
      </c>
      <c r="E55" s="43">
        <v>120000</v>
      </c>
      <c r="F55" s="44">
        <v>554.16</v>
      </c>
      <c r="G55" s="45">
        <v>6.0104599999999996E-3</v>
      </c>
      <c r="H55" s="35" t="s">
        <v>140</v>
      </c>
    </row>
    <row r="56" spans="1:8" x14ac:dyDescent="0.2">
      <c r="A56" s="41">
        <v>50</v>
      </c>
      <c r="B56" s="42" t="s">
        <v>129</v>
      </c>
      <c r="C56" s="42" t="s">
        <v>130</v>
      </c>
      <c r="D56" s="42" t="s">
        <v>126</v>
      </c>
      <c r="E56" s="43">
        <v>300000</v>
      </c>
      <c r="F56" s="44">
        <v>552.9</v>
      </c>
      <c r="G56" s="45">
        <v>5.9968E-3</v>
      </c>
      <c r="H56" s="35" t="s">
        <v>140</v>
      </c>
    </row>
    <row r="57" spans="1:8" ht="51" x14ac:dyDescent="0.2">
      <c r="A57" s="41">
        <v>51</v>
      </c>
      <c r="B57" s="42" t="s">
        <v>131</v>
      </c>
      <c r="C57" s="42" t="s">
        <v>132</v>
      </c>
      <c r="D57" s="42" t="s">
        <v>133</v>
      </c>
      <c r="E57" s="43">
        <v>350000</v>
      </c>
      <c r="F57" s="44">
        <v>539.66499999999996</v>
      </c>
      <c r="G57" s="45">
        <v>5.8532499999999999E-3</v>
      </c>
      <c r="H57" s="35" t="s">
        <v>140</v>
      </c>
    </row>
    <row r="58" spans="1:8" x14ac:dyDescent="0.2">
      <c r="A58" s="41">
        <v>52</v>
      </c>
      <c r="B58" s="42" t="s">
        <v>134</v>
      </c>
      <c r="C58" s="42" t="s">
        <v>135</v>
      </c>
      <c r="D58" s="42" t="s">
        <v>39</v>
      </c>
      <c r="E58" s="43">
        <v>100000</v>
      </c>
      <c r="F58" s="44">
        <v>539.4</v>
      </c>
      <c r="G58" s="45">
        <v>5.8503699999999997E-3</v>
      </c>
      <c r="H58" s="35" t="s">
        <v>140</v>
      </c>
    </row>
    <row r="59" spans="1:8" x14ac:dyDescent="0.2">
      <c r="A59" s="46"/>
      <c r="B59" s="46"/>
      <c r="C59" s="47" t="s">
        <v>139</v>
      </c>
      <c r="D59" s="46"/>
      <c r="E59" s="46" t="s">
        <v>140</v>
      </c>
      <c r="F59" s="48">
        <v>89600.116511189</v>
      </c>
      <c r="G59" s="49">
        <v>0.97180971000000005</v>
      </c>
      <c r="H59" s="35" t="s">
        <v>140</v>
      </c>
    </row>
    <row r="60" spans="1:8" x14ac:dyDescent="0.2">
      <c r="A60" s="46"/>
      <c r="B60" s="46"/>
      <c r="C60" s="50"/>
      <c r="D60" s="46"/>
      <c r="E60" s="46"/>
      <c r="F60" s="51"/>
      <c r="G60" s="51"/>
      <c r="H60" s="35" t="s">
        <v>140</v>
      </c>
    </row>
    <row r="61" spans="1:8" x14ac:dyDescent="0.2">
      <c r="A61" s="46"/>
      <c r="B61" s="46"/>
      <c r="C61" s="47" t="s">
        <v>141</v>
      </c>
      <c r="D61" s="46"/>
      <c r="E61" s="46"/>
      <c r="F61" s="46"/>
      <c r="G61" s="46"/>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143</v>
      </c>
      <c r="D64" s="46"/>
      <c r="E64" s="46"/>
      <c r="F64" s="46"/>
      <c r="G64" s="46"/>
      <c r="H64" s="35" t="s">
        <v>140</v>
      </c>
    </row>
    <row r="65" spans="1:8" x14ac:dyDescent="0.2">
      <c r="A65" s="36">
        <v>1</v>
      </c>
      <c r="B65" s="37" t="s">
        <v>136</v>
      </c>
      <c r="C65" s="37" t="s">
        <v>985</v>
      </c>
      <c r="D65" s="37" t="s">
        <v>137</v>
      </c>
      <c r="E65" s="38">
        <v>559425</v>
      </c>
      <c r="F65" s="39">
        <v>1.1189000000000001E-5</v>
      </c>
      <c r="G65" s="53" t="s">
        <v>138</v>
      </c>
      <c r="H65" s="35" t="s">
        <v>140</v>
      </c>
    </row>
    <row r="66" spans="1:8" x14ac:dyDescent="0.2">
      <c r="A66" s="46"/>
      <c r="B66" s="46"/>
      <c r="C66" s="47" t="s">
        <v>139</v>
      </c>
      <c r="D66" s="46"/>
      <c r="E66" s="46" t="s">
        <v>140</v>
      </c>
      <c r="F66" s="52" t="s">
        <v>142</v>
      </c>
      <c r="G66" s="49">
        <v>0</v>
      </c>
      <c r="H66" s="35" t="s">
        <v>140</v>
      </c>
    </row>
    <row r="67" spans="1:8" x14ac:dyDescent="0.2">
      <c r="A67" s="46"/>
      <c r="B67" s="46"/>
      <c r="C67" s="50"/>
      <c r="D67" s="46"/>
      <c r="E67" s="46"/>
      <c r="F67" s="51"/>
      <c r="G67" s="51"/>
      <c r="H67" s="35" t="s">
        <v>140</v>
      </c>
    </row>
    <row r="68" spans="1:8" x14ac:dyDescent="0.2">
      <c r="A68" s="46"/>
      <c r="B68" s="46"/>
      <c r="C68" s="47" t="s">
        <v>144</v>
      </c>
      <c r="D68" s="46"/>
      <c r="E68" s="46"/>
      <c r="F68" s="46"/>
      <c r="G68" s="46"/>
      <c r="H68" s="35" t="s">
        <v>140</v>
      </c>
    </row>
    <row r="69" spans="1:8" x14ac:dyDescent="0.2">
      <c r="A69" s="46"/>
      <c r="B69" s="46"/>
      <c r="C69" s="47" t="s">
        <v>139</v>
      </c>
      <c r="D69" s="46"/>
      <c r="E69" s="46" t="s">
        <v>140</v>
      </c>
      <c r="F69" s="52" t="s">
        <v>142</v>
      </c>
      <c r="G69" s="49">
        <v>0</v>
      </c>
      <c r="H69" s="35" t="s">
        <v>140</v>
      </c>
    </row>
    <row r="70" spans="1:8" x14ac:dyDescent="0.2">
      <c r="A70" s="46"/>
      <c r="B70" s="46"/>
      <c r="C70" s="50"/>
      <c r="D70" s="46"/>
      <c r="E70" s="46"/>
      <c r="F70" s="51"/>
      <c r="G70" s="51"/>
      <c r="H70" s="35" t="s">
        <v>140</v>
      </c>
    </row>
    <row r="71" spans="1:8" x14ac:dyDescent="0.2">
      <c r="A71" s="46"/>
      <c r="B71" s="46"/>
      <c r="C71" s="47" t="s">
        <v>145</v>
      </c>
      <c r="D71" s="46"/>
      <c r="E71" s="46"/>
      <c r="F71" s="51"/>
      <c r="G71" s="51"/>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146</v>
      </c>
      <c r="D74" s="46"/>
      <c r="E74" s="46"/>
      <c r="F74" s="51"/>
      <c r="G74" s="51"/>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147</v>
      </c>
      <c r="D77" s="46"/>
      <c r="E77" s="46"/>
      <c r="F77" s="48">
        <v>89600.116511189</v>
      </c>
      <c r="G77" s="49">
        <v>0.97180971000000005</v>
      </c>
      <c r="H77" s="35" t="s">
        <v>140</v>
      </c>
    </row>
    <row r="78" spans="1:8" x14ac:dyDescent="0.2">
      <c r="A78" s="46"/>
      <c r="B78" s="46"/>
      <c r="C78" s="50"/>
      <c r="D78" s="46"/>
      <c r="E78" s="46"/>
      <c r="F78" s="51"/>
      <c r="G78" s="51"/>
      <c r="H78" s="35" t="s">
        <v>140</v>
      </c>
    </row>
    <row r="79" spans="1:8" x14ac:dyDescent="0.2">
      <c r="A79" s="46"/>
      <c r="B79" s="46"/>
      <c r="C79" s="47" t="s">
        <v>148</v>
      </c>
      <c r="D79" s="46"/>
      <c r="E79" s="46"/>
      <c r="F79" s="51"/>
      <c r="G79" s="51"/>
      <c r="H79" s="35" t="s">
        <v>140</v>
      </c>
    </row>
    <row r="80" spans="1:8" x14ac:dyDescent="0.2">
      <c r="A80" s="46"/>
      <c r="B80" s="46"/>
      <c r="C80" s="47" t="s">
        <v>10</v>
      </c>
      <c r="D80" s="46"/>
      <c r="E80" s="46"/>
      <c r="F80" s="51"/>
      <c r="G80" s="51"/>
      <c r="H80" s="35" t="s">
        <v>140</v>
      </c>
    </row>
    <row r="81" spans="1:8" x14ac:dyDescent="0.2">
      <c r="A81" s="46"/>
      <c r="B81" s="46"/>
      <c r="C81" s="47" t="s">
        <v>139</v>
      </c>
      <c r="D81" s="46"/>
      <c r="E81" s="46" t="s">
        <v>140</v>
      </c>
      <c r="F81" s="52" t="s">
        <v>142</v>
      </c>
      <c r="G81" s="49">
        <v>0</v>
      </c>
      <c r="H81" s="35" t="s">
        <v>140</v>
      </c>
    </row>
    <row r="82" spans="1:8" x14ac:dyDescent="0.2">
      <c r="A82" s="46"/>
      <c r="B82" s="46"/>
      <c r="C82" s="50"/>
      <c r="D82" s="46"/>
      <c r="E82" s="46"/>
      <c r="F82" s="51"/>
      <c r="G82" s="51"/>
      <c r="H82" s="35" t="s">
        <v>140</v>
      </c>
    </row>
    <row r="83" spans="1:8" x14ac:dyDescent="0.2">
      <c r="A83" s="46"/>
      <c r="B83" s="46"/>
      <c r="C83" s="47" t="s">
        <v>149</v>
      </c>
      <c r="D83" s="46"/>
      <c r="E83" s="46"/>
      <c r="F83" s="46"/>
      <c r="G83" s="46"/>
      <c r="H83" s="35" t="s">
        <v>140</v>
      </c>
    </row>
    <row r="84" spans="1:8" x14ac:dyDescent="0.2">
      <c r="A84" s="46"/>
      <c r="B84" s="46"/>
      <c r="C84" s="47" t="s">
        <v>139</v>
      </c>
      <c r="D84" s="46"/>
      <c r="E84" s="46" t="s">
        <v>140</v>
      </c>
      <c r="F84" s="52" t="s">
        <v>142</v>
      </c>
      <c r="G84" s="49">
        <v>0</v>
      </c>
      <c r="H84" s="35" t="s">
        <v>140</v>
      </c>
    </row>
    <row r="85" spans="1:8" x14ac:dyDescent="0.2">
      <c r="A85" s="46"/>
      <c r="B85" s="46"/>
      <c r="C85" s="50"/>
      <c r="D85" s="46"/>
      <c r="E85" s="46"/>
      <c r="F85" s="51"/>
      <c r="G85" s="51"/>
      <c r="H85" s="35" t="s">
        <v>140</v>
      </c>
    </row>
    <row r="86" spans="1:8" x14ac:dyDescent="0.2">
      <c r="A86" s="46"/>
      <c r="B86" s="46"/>
      <c r="C86" s="47" t="s">
        <v>150</v>
      </c>
      <c r="D86" s="46"/>
      <c r="E86" s="46"/>
      <c r="F86" s="46"/>
      <c r="G86" s="46"/>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151</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152</v>
      </c>
      <c r="D92" s="46"/>
      <c r="E92" s="46"/>
      <c r="F92" s="48">
        <v>0</v>
      </c>
      <c r="G92" s="49">
        <v>0</v>
      </c>
      <c r="H92" s="35" t="s">
        <v>140</v>
      </c>
    </row>
    <row r="93" spans="1:8" x14ac:dyDescent="0.2">
      <c r="A93" s="46"/>
      <c r="B93" s="46"/>
      <c r="C93" s="50"/>
      <c r="D93" s="46"/>
      <c r="E93" s="46"/>
      <c r="F93" s="51"/>
      <c r="G93" s="51"/>
      <c r="H93" s="35" t="s">
        <v>140</v>
      </c>
    </row>
    <row r="94" spans="1:8" x14ac:dyDescent="0.2">
      <c r="A94" s="46"/>
      <c r="B94" s="46"/>
      <c r="C94" s="47" t="s">
        <v>153</v>
      </c>
      <c r="D94" s="46"/>
      <c r="E94" s="46"/>
      <c r="F94" s="51"/>
      <c r="G94" s="51"/>
      <c r="H94" s="35" t="s">
        <v>140</v>
      </c>
    </row>
    <row r="95" spans="1:8" x14ac:dyDescent="0.2">
      <c r="A95" s="46"/>
      <c r="B95" s="46"/>
      <c r="C95" s="47" t="s">
        <v>154</v>
      </c>
      <c r="D95" s="46"/>
      <c r="E95" s="46"/>
      <c r="F95" s="51"/>
      <c r="G95" s="51"/>
      <c r="H95" s="35" t="s">
        <v>140</v>
      </c>
    </row>
    <row r="96" spans="1:8" x14ac:dyDescent="0.2">
      <c r="A96" s="46"/>
      <c r="B96" s="46"/>
      <c r="C96" s="47" t="s">
        <v>139</v>
      </c>
      <c r="D96" s="46"/>
      <c r="E96" s="46" t="s">
        <v>140</v>
      </c>
      <c r="F96" s="52" t="s">
        <v>142</v>
      </c>
      <c r="G96" s="49">
        <v>0</v>
      </c>
      <c r="H96" s="35" t="s">
        <v>140</v>
      </c>
    </row>
    <row r="97" spans="1:8" x14ac:dyDescent="0.2">
      <c r="A97" s="46"/>
      <c r="B97" s="46"/>
      <c r="C97" s="50"/>
      <c r="D97" s="46"/>
      <c r="E97" s="46"/>
      <c r="F97" s="51"/>
      <c r="G97" s="51"/>
      <c r="H97" s="35" t="s">
        <v>140</v>
      </c>
    </row>
    <row r="98" spans="1:8" x14ac:dyDescent="0.2">
      <c r="A98" s="46"/>
      <c r="B98" s="46"/>
      <c r="C98" s="47" t="s">
        <v>155</v>
      </c>
      <c r="D98" s="46"/>
      <c r="E98" s="46"/>
      <c r="F98" s="51"/>
      <c r="G98" s="51"/>
      <c r="H98" s="35" t="s">
        <v>140</v>
      </c>
    </row>
    <row r="99" spans="1:8" x14ac:dyDescent="0.2">
      <c r="A99" s="46"/>
      <c r="B99" s="46"/>
      <c r="C99" s="47" t="s">
        <v>139</v>
      </c>
      <c r="D99" s="46"/>
      <c r="E99" s="46" t="s">
        <v>140</v>
      </c>
      <c r="F99" s="52" t="s">
        <v>142</v>
      </c>
      <c r="G99" s="49">
        <v>0</v>
      </c>
      <c r="H99" s="35" t="s">
        <v>140</v>
      </c>
    </row>
    <row r="100" spans="1:8" x14ac:dyDescent="0.2">
      <c r="A100" s="46"/>
      <c r="B100" s="46"/>
      <c r="C100" s="50"/>
      <c r="D100" s="46"/>
      <c r="E100" s="46"/>
      <c r="F100" s="51"/>
      <c r="G100" s="51"/>
      <c r="H100" s="35" t="s">
        <v>140</v>
      </c>
    </row>
    <row r="101" spans="1:8" x14ac:dyDescent="0.2">
      <c r="A101" s="46"/>
      <c r="B101" s="46"/>
      <c r="C101" s="47" t="s">
        <v>156</v>
      </c>
      <c r="D101" s="46"/>
      <c r="E101" s="46"/>
      <c r="F101" s="51"/>
      <c r="G101" s="51"/>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157</v>
      </c>
      <c r="D104" s="46"/>
      <c r="E104" s="46"/>
      <c r="F104" s="51"/>
      <c r="G104" s="51"/>
      <c r="H104" s="35" t="s">
        <v>140</v>
      </c>
    </row>
    <row r="105" spans="1:8" x14ac:dyDescent="0.2">
      <c r="A105" s="41">
        <v>1</v>
      </c>
      <c r="B105" s="42"/>
      <c r="C105" s="42" t="s">
        <v>158</v>
      </c>
      <c r="D105" s="42"/>
      <c r="E105" s="54"/>
      <c r="F105" s="44">
        <v>1304.094675001</v>
      </c>
      <c r="G105" s="45">
        <v>1.414431E-2</v>
      </c>
      <c r="H105" s="35">
        <v>5.15</v>
      </c>
    </row>
    <row r="106" spans="1:8" x14ac:dyDescent="0.2">
      <c r="A106" s="46"/>
      <c r="B106" s="46"/>
      <c r="C106" s="47" t="s">
        <v>139</v>
      </c>
      <c r="D106" s="46"/>
      <c r="E106" s="46" t="s">
        <v>140</v>
      </c>
      <c r="F106" s="48">
        <v>1304.094675001</v>
      </c>
      <c r="G106" s="49">
        <v>1.414431E-2</v>
      </c>
      <c r="H106" s="35" t="s">
        <v>140</v>
      </c>
    </row>
    <row r="107" spans="1:8" x14ac:dyDescent="0.2">
      <c r="A107" s="46"/>
      <c r="B107" s="46"/>
      <c r="C107" s="50"/>
      <c r="D107" s="46"/>
      <c r="E107" s="46"/>
      <c r="F107" s="51"/>
      <c r="G107" s="51"/>
      <c r="H107" s="35" t="s">
        <v>140</v>
      </c>
    </row>
    <row r="108" spans="1:8" x14ac:dyDescent="0.2">
      <c r="A108" s="46"/>
      <c r="B108" s="46"/>
      <c r="C108" s="47" t="s">
        <v>159</v>
      </c>
      <c r="D108" s="46"/>
      <c r="E108" s="46"/>
      <c r="F108" s="48">
        <v>1304.094675001</v>
      </c>
      <c r="G108" s="49">
        <v>1.414431E-2</v>
      </c>
      <c r="H108" s="35" t="s">
        <v>140</v>
      </c>
    </row>
    <row r="109" spans="1:8" x14ac:dyDescent="0.2">
      <c r="A109" s="46"/>
      <c r="B109" s="46"/>
      <c r="C109" s="51"/>
      <c r="D109" s="46"/>
      <c r="E109" s="46"/>
      <c r="F109" s="46"/>
      <c r="G109" s="46"/>
      <c r="H109" s="35" t="s">
        <v>140</v>
      </c>
    </row>
    <row r="110" spans="1:8" x14ac:dyDescent="0.2">
      <c r="A110" s="46"/>
      <c r="B110" s="46"/>
      <c r="C110" s="47" t="s">
        <v>160</v>
      </c>
      <c r="D110" s="46"/>
      <c r="E110" s="46"/>
      <c r="F110" s="46"/>
      <c r="G110" s="46"/>
      <c r="H110" s="35" t="s">
        <v>140</v>
      </c>
    </row>
    <row r="111" spans="1:8" x14ac:dyDescent="0.2">
      <c r="A111" s="46"/>
      <c r="B111" s="46"/>
      <c r="C111" s="47" t="s">
        <v>161</v>
      </c>
      <c r="D111" s="46"/>
      <c r="E111" s="46"/>
      <c r="F111" s="46"/>
      <c r="G111" s="46"/>
      <c r="H111" s="35" t="s">
        <v>140</v>
      </c>
    </row>
    <row r="112" spans="1:8" x14ac:dyDescent="0.2">
      <c r="A112" s="46"/>
      <c r="B112" s="46"/>
      <c r="C112" s="47" t="s">
        <v>139</v>
      </c>
      <c r="D112" s="46"/>
      <c r="E112" s="46" t="s">
        <v>140</v>
      </c>
      <c r="F112" s="52" t="s">
        <v>142</v>
      </c>
      <c r="G112" s="49">
        <v>0</v>
      </c>
      <c r="H112" s="35" t="s">
        <v>140</v>
      </c>
    </row>
    <row r="113" spans="1:17" x14ac:dyDescent="0.2">
      <c r="A113" s="46"/>
      <c r="B113" s="46"/>
      <c r="C113" s="50"/>
      <c r="D113" s="46"/>
      <c r="E113" s="46"/>
      <c r="F113" s="51"/>
      <c r="G113" s="51"/>
      <c r="H113" s="35" t="s">
        <v>140</v>
      </c>
    </row>
    <row r="114" spans="1:17" x14ac:dyDescent="0.2">
      <c r="A114" s="46"/>
      <c r="B114" s="46"/>
      <c r="C114" s="47" t="s">
        <v>162</v>
      </c>
      <c r="D114" s="46"/>
      <c r="E114" s="46"/>
      <c r="F114" s="46"/>
      <c r="G114" s="46"/>
      <c r="H114" s="35" t="s">
        <v>140</v>
      </c>
    </row>
    <row r="115" spans="1:17" x14ac:dyDescent="0.2">
      <c r="A115" s="46"/>
      <c r="B115" s="46"/>
      <c r="C115" s="47" t="s">
        <v>163</v>
      </c>
      <c r="D115" s="46"/>
      <c r="E115" s="46"/>
      <c r="F115" s="46"/>
      <c r="G115" s="46"/>
      <c r="H115" s="35" t="s">
        <v>140</v>
      </c>
    </row>
    <row r="116" spans="1:17" x14ac:dyDescent="0.2">
      <c r="A116" s="46"/>
      <c r="B116" s="46"/>
      <c r="C116" s="47" t="s">
        <v>139</v>
      </c>
      <c r="D116" s="46"/>
      <c r="E116" s="46" t="s">
        <v>140</v>
      </c>
      <c r="F116" s="52" t="s">
        <v>142</v>
      </c>
      <c r="G116" s="49">
        <v>0</v>
      </c>
      <c r="H116" s="35" t="s">
        <v>140</v>
      </c>
    </row>
    <row r="117" spans="1:17" x14ac:dyDescent="0.2">
      <c r="A117" s="46"/>
      <c r="B117" s="46"/>
      <c r="C117" s="50"/>
      <c r="D117" s="46"/>
      <c r="E117" s="46"/>
      <c r="F117" s="51"/>
      <c r="G117" s="51"/>
      <c r="H117" s="35" t="s">
        <v>140</v>
      </c>
    </row>
    <row r="118" spans="1:17" x14ac:dyDescent="0.2">
      <c r="A118" s="46"/>
      <c r="B118" s="46"/>
      <c r="C118" s="47" t="s">
        <v>164</v>
      </c>
      <c r="D118" s="46"/>
      <c r="E118" s="46"/>
      <c r="F118" s="51"/>
      <c r="G118" s="51"/>
      <c r="H118" s="35" t="s">
        <v>140</v>
      </c>
    </row>
    <row r="119" spans="1:17" x14ac:dyDescent="0.2">
      <c r="A119" s="46"/>
      <c r="B119" s="46"/>
      <c r="C119" s="47" t="s">
        <v>139</v>
      </c>
      <c r="D119" s="46"/>
      <c r="E119" s="46" t="s">
        <v>140</v>
      </c>
      <c r="F119" s="52" t="s">
        <v>142</v>
      </c>
      <c r="G119" s="49">
        <v>0</v>
      </c>
      <c r="H119" s="35" t="s">
        <v>140</v>
      </c>
    </row>
    <row r="120" spans="1:17" x14ac:dyDescent="0.2">
      <c r="A120" s="46"/>
      <c r="B120" s="42"/>
      <c r="C120" s="42"/>
      <c r="D120" s="47"/>
      <c r="E120" s="46"/>
      <c r="F120" s="42"/>
      <c r="G120" s="54"/>
      <c r="H120" s="35" t="s">
        <v>140</v>
      </c>
    </row>
    <row r="121" spans="1:17" x14ac:dyDescent="0.2">
      <c r="A121" s="54"/>
      <c r="B121" s="42"/>
      <c r="C121" s="42" t="s">
        <v>165</v>
      </c>
      <c r="D121" s="42"/>
      <c r="E121" s="54"/>
      <c r="F121" s="44">
        <v>1295.0341438600001</v>
      </c>
      <c r="G121" s="45">
        <v>1.4046039999999999E-2</v>
      </c>
      <c r="H121" s="35" t="s">
        <v>140</v>
      </c>
    </row>
    <row r="122" spans="1:17" x14ac:dyDescent="0.2">
      <c r="A122" s="50"/>
      <c r="B122" s="50"/>
      <c r="C122" s="47" t="s">
        <v>166</v>
      </c>
      <c r="D122" s="51"/>
      <c r="E122" s="51"/>
      <c r="F122" s="48">
        <v>92199.245330050006</v>
      </c>
      <c r="G122" s="55">
        <v>1.0000000600000001</v>
      </c>
      <c r="H122" s="35" t="s">
        <v>140</v>
      </c>
    </row>
    <row r="123" spans="1:17" ht="12.75" customHeight="1" x14ac:dyDescent="0.2">
      <c r="A123" s="56"/>
      <c r="B123" s="56"/>
      <c r="C123" s="57"/>
      <c r="D123" s="58"/>
      <c r="E123" s="58"/>
      <c r="F123" s="59"/>
      <c r="G123" s="60"/>
      <c r="H123" s="61"/>
    </row>
    <row r="124" spans="1:17" x14ac:dyDescent="0.2">
      <c r="A124" s="56"/>
      <c r="B124" s="62" t="s">
        <v>986</v>
      </c>
      <c r="C124" s="62"/>
      <c r="D124" s="62"/>
      <c r="E124" s="62"/>
      <c r="F124" s="62"/>
      <c r="G124" s="62"/>
      <c r="H124" s="62"/>
      <c r="J124" s="63"/>
    </row>
    <row r="125" spans="1:17" x14ac:dyDescent="0.2">
      <c r="A125" s="56"/>
      <c r="B125" s="62" t="s">
        <v>987</v>
      </c>
      <c r="C125" s="62"/>
      <c r="D125" s="62"/>
      <c r="E125" s="62"/>
      <c r="F125" s="62"/>
      <c r="G125" s="62"/>
      <c r="H125" s="62"/>
      <c r="J125" s="63"/>
    </row>
    <row r="126" spans="1:17" x14ac:dyDescent="0.2">
      <c r="A126" s="56"/>
      <c r="B126" s="62" t="s">
        <v>988</v>
      </c>
      <c r="C126" s="62"/>
      <c r="D126" s="62"/>
      <c r="E126" s="62"/>
      <c r="F126" s="62"/>
      <c r="G126" s="62"/>
      <c r="H126" s="62"/>
      <c r="J126" s="63"/>
    </row>
    <row r="127" spans="1:17" s="66" customFormat="1" ht="52.5" customHeight="1" x14ac:dyDescent="0.25">
      <c r="A127" s="64"/>
      <c r="B127" s="65" t="s">
        <v>989</v>
      </c>
      <c r="C127" s="65"/>
      <c r="D127" s="65"/>
      <c r="E127" s="65"/>
      <c r="F127" s="65"/>
      <c r="G127" s="65"/>
      <c r="H127" s="65"/>
      <c r="I127" s="29"/>
      <c r="J127" s="63"/>
      <c r="K127" s="29"/>
      <c r="L127" s="29"/>
      <c r="M127" s="29"/>
      <c r="N127" s="29"/>
      <c r="O127" s="29"/>
      <c r="P127" s="29"/>
      <c r="Q127" s="29"/>
    </row>
    <row r="128" spans="1:17" x14ac:dyDescent="0.2">
      <c r="A128" s="56"/>
      <c r="B128" s="62" t="s">
        <v>990</v>
      </c>
      <c r="C128" s="62"/>
      <c r="D128" s="62"/>
      <c r="E128" s="62"/>
      <c r="F128" s="62"/>
      <c r="G128" s="62"/>
      <c r="H128" s="62"/>
      <c r="J128" s="63"/>
    </row>
    <row r="129" spans="1:10" ht="24.75" customHeight="1" x14ac:dyDescent="0.2">
      <c r="A129" s="56"/>
      <c r="B129" s="67" t="s">
        <v>991</v>
      </c>
      <c r="C129" s="62"/>
      <c r="D129" s="62"/>
      <c r="E129" s="62"/>
      <c r="F129" s="62"/>
      <c r="G129" s="62"/>
      <c r="H129" s="62"/>
      <c r="J129" s="63"/>
    </row>
    <row r="130" spans="1:10" x14ac:dyDescent="0.2">
      <c r="A130" s="56"/>
      <c r="B130" s="56"/>
      <c r="C130" s="56"/>
      <c r="D130" s="58"/>
      <c r="E130" s="58"/>
      <c r="F130" s="58"/>
      <c r="G130" s="58"/>
    </row>
    <row r="131" spans="1:10" x14ac:dyDescent="0.2">
      <c r="A131" s="56"/>
      <c r="B131" s="68" t="s">
        <v>167</v>
      </c>
      <c r="C131" s="69"/>
      <c r="D131" s="70"/>
      <c r="E131" s="71"/>
      <c r="F131" s="58"/>
      <c r="G131" s="58"/>
    </row>
    <row r="132" spans="1:10" ht="27.75" customHeight="1" x14ac:dyDescent="0.2">
      <c r="A132" s="56"/>
      <c r="B132" s="72" t="s">
        <v>168</v>
      </c>
      <c r="C132" s="73"/>
      <c r="D132" s="34" t="s">
        <v>169</v>
      </c>
      <c r="E132" s="71"/>
      <c r="F132" s="58"/>
      <c r="G132" s="58"/>
    </row>
    <row r="133" spans="1:10" ht="12.75" customHeight="1" x14ac:dyDescent="0.2">
      <c r="A133" s="56"/>
      <c r="B133" s="72" t="s">
        <v>992</v>
      </c>
      <c r="C133" s="73"/>
      <c r="D133" s="34" t="str">
        <f>"Rs. "&amp;TEXT(F67,"0.00")&amp;" lacs/ "&amp;IF(ROUND((G68*100),2) = 0,"#",(TEXT((G68*100),"0.00")&amp;"%"))</f>
        <v>Rs. 0.00 lacs/ #</v>
      </c>
      <c r="E133" s="71"/>
      <c r="F133" s="58"/>
      <c r="G133" s="58"/>
    </row>
    <row r="134" spans="1:10" x14ac:dyDescent="0.2">
      <c r="A134" s="56"/>
      <c r="B134" s="72" t="s">
        <v>170</v>
      </c>
      <c r="C134" s="73"/>
      <c r="D134" s="74" t="s">
        <v>140</v>
      </c>
      <c r="E134" s="71"/>
      <c r="F134" s="58"/>
      <c r="G134" s="58"/>
    </row>
    <row r="135" spans="1:10" x14ac:dyDescent="0.2">
      <c r="A135" s="75"/>
      <c r="B135" s="76" t="s">
        <v>140</v>
      </c>
      <c r="C135" s="76" t="s">
        <v>993</v>
      </c>
      <c r="D135" s="76" t="s">
        <v>171</v>
      </c>
      <c r="E135" s="75"/>
      <c r="F135" s="75"/>
      <c r="G135" s="75"/>
      <c r="H135" s="75"/>
      <c r="J135" s="63"/>
    </row>
    <row r="136" spans="1:10" x14ac:dyDescent="0.2">
      <c r="A136" s="75"/>
      <c r="B136" s="77" t="s">
        <v>172</v>
      </c>
      <c r="C136" s="78">
        <v>46265</v>
      </c>
      <c r="D136" s="78">
        <v>46295</v>
      </c>
      <c r="E136" s="75"/>
      <c r="F136" s="75"/>
      <c r="G136" s="75"/>
      <c r="J136" s="63"/>
    </row>
    <row r="137" spans="1:10" ht="15" customHeight="1" x14ac:dyDescent="0.2">
      <c r="A137" s="75"/>
      <c r="B137" s="37" t="s">
        <v>173</v>
      </c>
      <c r="C137" s="79">
        <v>109.0448</v>
      </c>
      <c r="D137" s="79">
        <v>103.9562</v>
      </c>
      <c r="E137" s="75"/>
      <c r="F137" s="80"/>
      <c r="G137" s="81"/>
    </row>
    <row r="138" spans="1:10" ht="15" customHeight="1" x14ac:dyDescent="0.2">
      <c r="A138" s="75"/>
      <c r="B138" s="37" t="s">
        <v>994</v>
      </c>
      <c r="C138" s="79">
        <v>62.784799999999997</v>
      </c>
      <c r="D138" s="79">
        <v>59.854999999999997</v>
      </c>
      <c r="E138" s="75"/>
      <c r="F138" s="80"/>
      <c r="G138" s="81"/>
    </row>
    <row r="139" spans="1:10" ht="15" customHeight="1" x14ac:dyDescent="0.2">
      <c r="A139" s="75"/>
      <c r="B139" s="37" t="s">
        <v>174</v>
      </c>
      <c r="C139" s="79">
        <v>101.377</v>
      </c>
      <c r="D139" s="79">
        <v>96.604500000000002</v>
      </c>
      <c r="E139" s="75"/>
      <c r="F139" s="80"/>
      <c r="G139" s="81"/>
    </row>
    <row r="140" spans="1:10" ht="15" customHeight="1" x14ac:dyDescent="0.2">
      <c r="A140" s="75"/>
      <c r="B140" s="37" t="s">
        <v>995</v>
      </c>
      <c r="C140" s="79">
        <v>58.057600000000001</v>
      </c>
      <c r="D140" s="79">
        <v>55.3245</v>
      </c>
      <c r="E140" s="75"/>
      <c r="F140" s="80"/>
      <c r="G140" s="81"/>
    </row>
    <row r="141" spans="1:10" ht="15" customHeight="1" x14ac:dyDescent="0.2">
      <c r="A141" s="75"/>
      <c r="B141" s="75"/>
      <c r="C141" s="75"/>
      <c r="D141" s="75"/>
      <c r="E141" s="75"/>
      <c r="F141" s="75"/>
      <c r="G141" s="75"/>
    </row>
    <row r="142" spans="1:10" x14ac:dyDescent="0.2">
      <c r="A142" s="75"/>
      <c r="B142" s="72" t="s">
        <v>996</v>
      </c>
      <c r="C142" s="73"/>
      <c r="D142" s="34" t="s">
        <v>169</v>
      </c>
      <c r="E142" s="75"/>
      <c r="F142" s="75"/>
      <c r="G142" s="75"/>
    </row>
    <row r="143" spans="1:10" x14ac:dyDescent="0.2">
      <c r="A143" s="75"/>
      <c r="B143" s="82"/>
      <c r="C143" s="82"/>
      <c r="D143" s="83"/>
      <c r="E143" s="75"/>
      <c r="F143" s="80"/>
      <c r="G143" s="81"/>
    </row>
    <row r="144" spans="1:10" x14ac:dyDescent="0.2">
      <c r="A144" s="75"/>
      <c r="B144" s="72" t="s">
        <v>176</v>
      </c>
      <c r="C144" s="73"/>
      <c r="D144" s="34" t="s">
        <v>169</v>
      </c>
      <c r="E144" s="84"/>
      <c r="F144" s="75"/>
      <c r="G144" s="75"/>
      <c r="J144" s="63"/>
    </row>
    <row r="145" spans="1:10" x14ac:dyDescent="0.2">
      <c r="A145" s="75"/>
      <c r="B145" s="72" t="s">
        <v>177</v>
      </c>
      <c r="C145" s="73"/>
      <c r="D145" s="34" t="s">
        <v>169</v>
      </c>
      <c r="E145" s="84"/>
      <c r="F145" s="75"/>
      <c r="G145" s="75"/>
      <c r="J145" s="63"/>
    </row>
    <row r="146" spans="1:10" x14ac:dyDescent="0.2">
      <c r="A146" s="75"/>
      <c r="B146" s="72" t="s">
        <v>178</v>
      </c>
      <c r="C146" s="73"/>
      <c r="D146" s="34" t="s">
        <v>169</v>
      </c>
      <c r="E146" s="84"/>
      <c r="F146" s="75"/>
      <c r="G146" s="75"/>
      <c r="J146" s="63"/>
    </row>
    <row r="147" spans="1:10" x14ac:dyDescent="0.2">
      <c r="A147" s="75"/>
      <c r="B147" s="72" t="s">
        <v>179</v>
      </c>
      <c r="C147" s="73"/>
      <c r="D147" s="85">
        <v>0.1255</v>
      </c>
      <c r="E147" s="75"/>
      <c r="F147" s="80"/>
      <c r="G147" s="81"/>
      <c r="J147" s="63"/>
    </row>
    <row r="148" spans="1:10" x14ac:dyDescent="0.2">
      <c r="J148" s="63"/>
    </row>
    <row r="149" spans="1:10" x14ac:dyDescent="0.2">
      <c r="B149" s="86" t="s">
        <v>997</v>
      </c>
      <c r="C149" s="86"/>
    </row>
    <row r="151" spans="1:10" ht="153.75" customHeight="1" x14ac:dyDescent="0.2"/>
    <row r="154" spans="1:10" x14ac:dyDescent="0.2">
      <c r="B154" s="87" t="s">
        <v>998</v>
      </c>
      <c r="C154" s="88"/>
      <c r="D154" s="87"/>
    </row>
    <row r="155" spans="1:10" x14ac:dyDescent="0.2">
      <c r="B155" s="87" t="s">
        <v>999</v>
      </c>
      <c r="D155" s="87"/>
    </row>
    <row r="156" spans="1:10" ht="165" customHeight="1" x14ac:dyDescent="0.2"/>
  </sheetData>
  <mergeCells count="19">
    <mergeCell ref="A1:H1"/>
    <mergeCell ref="A2:H2"/>
    <mergeCell ref="A3:H3"/>
    <mergeCell ref="B124:H124"/>
    <mergeCell ref="B125:H125"/>
    <mergeCell ref="B126:H126"/>
    <mergeCell ref="B127:H127"/>
    <mergeCell ref="B128:H128"/>
    <mergeCell ref="B129:H129"/>
    <mergeCell ref="B131:D131"/>
    <mergeCell ref="B145:C145"/>
    <mergeCell ref="B146:C146"/>
    <mergeCell ref="B147:C147"/>
    <mergeCell ref="B149:C149"/>
    <mergeCell ref="B132:C132"/>
    <mergeCell ref="B133:C133"/>
    <mergeCell ref="B134:C134"/>
    <mergeCell ref="B142:C142"/>
    <mergeCell ref="B144:C144"/>
  </mergeCells>
  <hyperlinks>
    <hyperlink ref="I1" location="Index!B2" display="Index" xr:uid="{C02ED78E-98CB-4E4D-B03A-EB26ECFFE610}"/>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32EF2-2881-4D46-90F3-566CBF541AC7}">
  <sheetPr>
    <outlinePr summaryBelow="0" summaryRight="0"/>
  </sheetPr>
  <dimension ref="A1:Q103"/>
  <sheetViews>
    <sheetView showGridLines="0" workbookViewId="0">
      <selection sqref="A1:H1"/>
    </sheetView>
  </sheetViews>
  <sheetFormatPr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256" width="8.85546875" style="29"/>
    <col min="257" max="257" width="6.85546875" style="29" customWidth="1"/>
    <col min="258" max="258" width="20.5703125" style="29" customWidth="1"/>
    <col min="259" max="259" width="34.28515625" style="29" customWidth="1"/>
    <col min="260" max="260" width="17.85546875" style="29" customWidth="1"/>
    <col min="261" max="262" width="19.140625" style="29" customWidth="1"/>
    <col min="263" max="263" width="16.42578125" style="29" customWidth="1"/>
    <col min="264" max="512" width="8.85546875" style="29"/>
    <col min="513" max="513" width="6.85546875" style="29" customWidth="1"/>
    <col min="514" max="514" width="20.5703125" style="29" customWidth="1"/>
    <col min="515" max="515" width="34.28515625" style="29" customWidth="1"/>
    <col min="516" max="516" width="17.85546875" style="29" customWidth="1"/>
    <col min="517" max="518" width="19.140625" style="29" customWidth="1"/>
    <col min="519" max="519" width="16.42578125" style="29" customWidth="1"/>
    <col min="520" max="768" width="8.85546875" style="29"/>
    <col min="769" max="769" width="6.85546875" style="29" customWidth="1"/>
    <col min="770" max="770" width="20.5703125" style="29" customWidth="1"/>
    <col min="771" max="771" width="34.28515625" style="29" customWidth="1"/>
    <col min="772" max="772" width="17.85546875" style="29" customWidth="1"/>
    <col min="773" max="774" width="19.140625" style="29" customWidth="1"/>
    <col min="775" max="775" width="16.42578125" style="29" customWidth="1"/>
    <col min="776" max="1024" width="8.85546875" style="29"/>
    <col min="1025" max="1025" width="6.85546875" style="29" customWidth="1"/>
    <col min="1026" max="1026" width="20.5703125" style="29" customWidth="1"/>
    <col min="1027" max="1027" width="34.28515625" style="29" customWidth="1"/>
    <col min="1028" max="1028" width="17.85546875" style="29" customWidth="1"/>
    <col min="1029" max="1030" width="19.140625" style="29" customWidth="1"/>
    <col min="1031" max="1031" width="16.42578125" style="29" customWidth="1"/>
    <col min="1032" max="1280" width="8.85546875" style="29"/>
    <col min="1281" max="1281" width="6.85546875" style="29" customWidth="1"/>
    <col min="1282" max="1282" width="20.5703125" style="29" customWidth="1"/>
    <col min="1283" max="1283" width="34.28515625" style="29" customWidth="1"/>
    <col min="1284" max="1284" width="17.85546875" style="29" customWidth="1"/>
    <col min="1285" max="1286" width="19.140625" style="29" customWidth="1"/>
    <col min="1287" max="1287" width="16.42578125" style="29" customWidth="1"/>
    <col min="1288" max="1536" width="8.85546875" style="29"/>
    <col min="1537" max="1537" width="6.85546875" style="29" customWidth="1"/>
    <col min="1538" max="1538" width="20.5703125" style="29" customWidth="1"/>
    <col min="1539" max="1539" width="34.28515625" style="29" customWidth="1"/>
    <col min="1540" max="1540" width="17.85546875" style="29" customWidth="1"/>
    <col min="1541" max="1542" width="19.140625" style="29" customWidth="1"/>
    <col min="1543" max="1543" width="16.42578125" style="29" customWidth="1"/>
    <col min="1544" max="1792" width="8.85546875" style="29"/>
    <col min="1793" max="1793" width="6.85546875" style="29" customWidth="1"/>
    <col min="1794" max="1794" width="20.5703125" style="29" customWidth="1"/>
    <col min="1795" max="1795" width="34.28515625" style="29" customWidth="1"/>
    <col min="1796" max="1796" width="17.85546875" style="29" customWidth="1"/>
    <col min="1797" max="1798" width="19.140625" style="29" customWidth="1"/>
    <col min="1799" max="1799" width="16.42578125" style="29" customWidth="1"/>
    <col min="1800" max="2048" width="8.85546875" style="29"/>
    <col min="2049" max="2049" width="6.85546875" style="29" customWidth="1"/>
    <col min="2050" max="2050" width="20.5703125" style="29" customWidth="1"/>
    <col min="2051" max="2051" width="34.28515625" style="29" customWidth="1"/>
    <col min="2052" max="2052" width="17.85546875" style="29" customWidth="1"/>
    <col min="2053" max="2054" width="19.140625" style="29" customWidth="1"/>
    <col min="2055" max="2055" width="16.42578125" style="29" customWidth="1"/>
    <col min="2056" max="2304" width="8.85546875" style="29"/>
    <col min="2305" max="2305" width="6.85546875" style="29" customWidth="1"/>
    <col min="2306" max="2306" width="20.5703125" style="29" customWidth="1"/>
    <col min="2307" max="2307" width="34.28515625" style="29" customWidth="1"/>
    <col min="2308" max="2308" width="17.85546875" style="29" customWidth="1"/>
    <col min="2309" max="2310" width="19.140625" style="29" customWidth="1"/>
    <col min="2311" max="2311" width="16.42578125" style="29" customWidth="1"/>
    <col min="2312" max="2560" width="8.85546875" style="29"/>
    <col min="2561" max="2561" width="6.85546875" style="29" customWidth="1"/>
    <col min="2562" max="2562" width="20.5703125" style="29" customWidth="1"/>
    <col min="2563" max="2563" width="34.28515625" style="29" customWidth="1"/>
    <col min="2564" max="2564" width="17.85546875" style="29" customWidth="1"/>
    <col min="2565" max="2566" width="19.140625" style="29" customWidth="1"/>
    <col min="2567" max="2567" width="16.42578125" style="29" customWidth="1"/>
    <col min="2568" max="2816" width="8.85546875" style="29"/>
    <col min="2817" max="2817" width="6.85546875" style="29" customWidth="1"/>
    <col min="2818" max="2818" width="20.5703125" style="29" customWidth="1"/>
    <col min="2819" max="2819" width="34.28515625" style="29" customWidth="1"/>
    <col min="2820" max="2820" width="17.85546875" style="29" customWidth="1"/>
    <col min="2821" max="2822" width="19.140625" style="29" customWidth="1"/>
    <col min="2823" max="2823" width="16.42578125" style="29" customWidth="1"/>
    <col min="2824" max="3072" width="8.85546875" style="29"/>
    <col min="3073" max="3073" width="6.85546875" style="29" customWidth="1"/>
    <col min="3074" max="3074" width="20.5703125" style="29" customWidth="1"/>
    <col min="3075" max="3075" width="34.28515625" style="29" customWidth="1"/>
    <col min="3076" max="3076" width="17.85546875" style="29" customWidth="1"/>
    <col min="3077" max="3078" width="19.140625" style="29" customWidth="1"/>
    <col min="3079" max="3079" width="16.42578125" style="29" customWidth="1"/>
    <col min="3080" max="3328" width="8.85546875" style="29"/>
    <col min="3329" max="3329" width="6.85546875" style="29" customWidth="1"/>
    <col min="3330" max="3330" width="20.5703125" style="29" customWidth="1"/>
    <col min="3331" max="3331" width="34.28515625" style="29" customWidth="1"/>
    <col min="3332" max="3332" width="17.85546875" style="29" customWidth="1"/>
    <col min="3333" max="3334" width="19.140625" style="29" customWidth="1"/>
    <col min="3335" max="3335" width="16.42578125" style="29" customWidth="1"/>
    <col min="3336" max="3584" width="8.85546875" style="29"/>
    <col min="3585" max="3585" width="6.85546875" style="29" customWidth="1"/>
    <col min="3586" max="3586" width="20.5703125" style="29" customWidth="1"/>
    <col min="3587" max="3587" width="34.28515625" style="29" customWidth="1"/>
    <col min="3588" max="3588" width="17.85546875" style="29" customWidth="1"/>
    <col min="3589" max="3590" width="19.140625" style="29" customWidth="1"/>
    <col min="3591" max="3591" width="16.42578125" style="29" customWidth="1"/>
    <col min="3592" max="3840" width="8.85546875" style="29"/>
    <col min="3841" max="3841" width="6.85546875" style="29" customWidth="1"/>
    <col min="3842" max="3842" width="20.5703125" style="29" customWidth="1"/>
    <col min="3843" max="3843" width="34.28515625" style="29" customWidth="1"/>
    <col min="3844" max="3844" width="17.85546875" style="29" customWidth="1"/>
    <col min="3845" max="3846" width="19.140625" style="29" customWidth="1"/>
    <col min="3847" max="3847" width="16.42578125" style="29" customWidth="1"/>
    <col min="3848" max="4096" width="8.85546875" style="29"/>
    <col min="4097" max="4097" width="6.85546875" style="29" customWidth="1"/>
    <col min="4098" max="4098" width="20.5703125" style="29" customWidth="1"/>
    <col min="4099" max="4099" width="34.28515625" style="29" customWidth="1"/>
    <col min="4100" max="4100" width="17.85546875" style="29" customWidth="1"/>
    <col min="4101" max="4102" width="19.140625" style="29" customWidth="1"/>
    <col min="4103" max="4103" width="16.42578125" style="29" customWidth="1"/>
    <col min="4104" max="4352" width="8.85546875" style="29"/>
    <col min="4353" max="4353" width="6.85546875" style="29" customWidth="1"/>
    <col min="4354" max="4354" width="20.5703125" style="29" customWidth="1"/>
    <col min="4355" max="4355" width="34.28515625" style="29" customWidth="1"/>
    <col min="4356" max="4356" width="17.85546875" style="29" customWidth="1"/>
    <col min="4357" max="4358" width="19.140625" style="29" customWidth="1"/>
    <col min="4359" max="4359" width="16.42578125" style="29" customWidth="1"/>
    <col min="4360" max="4608" width="8.85546875" style="29"/>
    <col min="4609" max="4609" width="6.85546875" style="29" customWidth="1"/>
    <col min="4610" max="4610" width="20.5703125" style="29" customWidth="1"/>
    <col min="4611" max="4611" width="34.28515625" style="29" customWidth="1"/>
    <col min="4612" max="4612" width="17.85546875" style="29" customWidth="1"/>
    <col min="4613" max="4614" width="19.140625" style="29" customWidth="1"/>
    <col min="4615" max="4615" width="16.42578125" style="29" customWidth="1"/>
    <col min="4616" max="4864" width="8.85546875" style="29"/>
    <col min="4865" max="4865" width="6.85546875" style="29" customWidth="1"/>
    <col min="4866" max="4866" width="20.5703125" style="29" customWidth="1"/>
    <col min="4867" max="4867" width="34.28515625" style="29" customWidth="1"/>
    <col min="4868" max="4868" width="17.85546875" style="29" customWidth="1"/>
    <col min="4869" max="4870" width="19.140625" style="29" customWidth="1"/>
    <col min="4871" max="4871" width="16.42578125" style="29" customWidth="1"/>
    <col min="4872" max="5120" width="8.85546875" style="29"/>
    <col min="5121" max="5121" width="6.85546875" style="29" customWidth="1"/>
    <col min="5122" max="5122" width="20.5703125" style="29" customWidth="1"/>
    <col min="5123" max="5123" width="34.28515625" style="29" customWidth="1"/>
    <col min="5124" max="5124" width="17.85546875" style="29" customWidth="1"/>
    <col min="5125" max="5126" width="19.140625" style="29" customWidth="1"/>
    <col min="5127" max="5127" width="16.42578125" style="29" customWidth="1"/>
    <col min="5128" max="5376" width="8.85546875" style="29"/>
    <col min="5377" max="5377" width="6.85546875" style="29" customWidth="1"/>
    <col min="5378" max="5378" width="20.5703125" style="29" customWidth="1"/>
    <col min="5379" max="5379" width="34.28515625" style="29" customWidth="1"/>
    <col min="5380" max="5380" width="17.85546875" style="29" customWidth="1"/>
    <col min="5381" max="5382" width="19.140625" style="29" customWidth="1"/>
    <col min="5383" max="5383" width="16.42578125" style="29" customWidth="1"/>
    <col min="5384" max="5632" width="8.85546875" style="29"/>
    <col min="5633" max="5633" width="6.85546875" style="29" customWidth="1"/>
    <col min="5634" max="5634" width="20.5703125" style="29" customWidth="1"/>
    <col min="5635" max="5635" width="34.28515625" style="29" customWidth="1"/>
    <col min="5636" max="5636" width="17.85546875" style="29" customWidth="1"/>
    <col min="5637" max="5638" width="19.140625" style="29" customWidth="1"/>
    <col min="5639" max="5639" width="16.42578125" style="29" customWidth="1"/>
    <col min="5640" max="5888" width="8.85546875" style="29"/>
    <col min="5889" max="5889" width="6.85546875" style="29" customWidth="1"/>
    <col min="5890" max="5890" width="20.5703125" style="29" customWidth="1"/>
    <col min="5891" max="5891" width="34.28515625" style="29" customWidth="1"/>
    <col min="5892" max="5892" width="17.85546875" style="29" customWidth="1"/>
    <col min="5893" max="5894" width="19.140625" style="29" customWidth="1"/>
    <col min="5895" max="5895" width="16.42578125" style="29" customWidth="1"/>
    <col min="5896" max="6144" width="8.85546875" style="29"/>
    <col min="6145" max="6145" width="6.85546875" style="29" customWidth="1"/>
    <col min="6146" max="6146" width="20.5703125" style="29" customWidth="1"/>
    <col min="6147" max="6147" width="34.28515625" style="29" customWidth="1"/>
    <col min="6148" max="6148" width="17.85546875" style="29" customWidth="1"/>
    <col min="6149" max="6150" width="19.140625" style="29" customWidth="1"/>
    <col min="6151" max="6151" width="16.42578125" style="29" customWidth="1"/>
    <col min="6152" max="6400" width="8.85546875" style="29"/>
    <col min="6401" max="6401" width="6.85546875" style="29" customWidth="1"/>
    <col min="6402" max="6402" width="20.5703125" style="29" customWidth="1"/>
    <col min="6403" max="6403" width="34.28515625" style="29" customWidth="1"/>
    <col min="6404" max="6404" width="17.85546875" style="29" customWidth="1"/>
    <col min="6405" max="6406" width="19.140625" style="29" customWidth="1"/>
    <col min="6407" max="6407" width="16.42578125" style="29" customWidth="1"/>
    <col min="6408" max="6656" width="8.85546875" style="29"/>
    <col min="6657" max="6657" width="6.85546875" style="29" customWidth="1"/>
    <col min="6658" max="6658" width="20.5703125" style="29" customWidth="1"/>
    <col min="6659" max="6659" width="34.28515625" style="29" customWidth="1"/>
    <col min="6660" max="6660" width="17.85546875" style="29" customWidth="1"/>
    <col min="6661" max="6662" width="19.140625" style="29" customWidth="1"/>
    <col min="6663" max="6663" width="16.42578125" style="29" customWidth="1"/>
    <col min="6664" max="6912" width="8.85546875" style="29"/>
    <col min="6913" max="6913" width="6.85546875" style="29" customWidth="1"/>
    <col min="6914" max="6914" width="20.5703125" style="29" customWidth="1"/>
    <col min="6915" max="6915" width="34.28515625" style="29" customWidth="1"/>
    <col min="6916" max="6916" width="17.85546875" style="29" customWidth="1"/>
    <col min="6917" max="6918" width="19.140625" style="29" customWidth="1"/>
    <col min="6919" max="6919" width="16.42578125" style="29" customWidth="1"/>
    <col min="6920" max="7168" width="8.85546875" style="29"/>
    <col min="7169" max="7169" width="6.85546875" style="29" customWidth="1"/>
    <col min="7170" max="7170" width="20.5703125" style="29" customWidth="1"/>
    <col min="7171" max="7171" width="34.28515625" style="29" customWidth="1"/>
    <col min="7172" max="7172" width="17.85546875" style="29" customWidth="1"/>
    <col min="7173" max="7174" width="19.140625" style="29" customWidth="1"/>
    <col min="7175" max="7175" width="16.42578125" style="29" customWidth="1"/>
    <col min="7176" max="7424" width="8.85546875" style="29"/>
    <col min="7425" max="7425" width="6.85546875" style="29" customWidth="1"/>
    <col min="7426" max="7426" width="20.5703125" style="29" customWidth="1"/>
    <col min="7427" max="7427" width="34.28515625" style="29" customWidth="1"/>
    <col min="7428" max="7428" width="17.85546875" style="29" customWidth="1"/>
    <col min="7429" max="7430" width="19.140625" style="29" customWidth="1"/>
    <col min="7431" max="7431" width="16.42578125" style="29" customWidth="1"/>
    <col min="7432" max="7680" width="8.85546875" style="29"/>
    <col min="7681" max="7681" width="6.85546875" style="29" customWidth="1"/>
    <col min="7682" max="7682" width="20.5703125" style="29" customWidth="1"/>
    <col min="7683" max="7683" width="34.28515625" style="29" customWidth="1"/>
    <col min="7684" max="7684" width="17.85546875" style="29" customWidth="1"/>
    <col min="7685" max="7686" width="19.140625" style="29" customWidth="1"/>
    <col min="7687" max="7687" width="16.42578125" style="29" customWidth="1"/>
    <col min="7688" max="7936" width="8.85546875" style="29"/>
    <col min="7937" max="7937" width="6.85546875" style="29" customWidth="1"/>
    <col min="7938" max="7938" width="20.5703125" style="29" customWidth="1"/>
    <col min="7939" max="7939" width="34.28515625" style="29" customWidth="1"/>
    <col min="7940" max="7940" width="17.85546875" style="29" customWidth="1"/>
    <col min="7941" max="7942" width="19.140625" style="29" customWidth="1"/>
    <col min="7943" max="7943" width="16.42578125" style="29" customWidth="1"/>
    <col min="7944" max="8192" width="8.85546875" style="29"/>
    <col min="8193" max="8193" width="6.85546875" style="29" customWidth="1"/>
    <col min="8194" max="8194" width="20.5703125" style="29" customWidth="1"/>
    <col min="8195" max="8195" width="34.28515625" style="29" customWidth="1"/>
    <col min="8196" max="8196" width="17.85546875" style="29" customWidth="1"/>
    <col min="8197" max="8198" width="19.140625" style="29" customWidth="1"/>
    <col min="8199" max="8199" width="16.42578125" style="29" customWidth="1"/>
    <col min="8200" max="8448" width="8.85546875" style="29"/>
    <col min="8449" max="8449" width="6.85546875" style="29" customWidth="1"/>
    <col min="8450" max="8450" width="20.5703125" style="29" customWidth="1"/>
    <col min="8451" max="8451" width="34.28515625" style="29" customWidth="1"/>
    <col min="8452" max="8452" width="17.85546875" style="29" customWidth="1"/>
    <col min="8453" max="8454" width="19.140625" style="29" customWidth="1"/>
    <col min="8455" max="8455" width="16.42578125" style="29" customWidth="1"/>
    <col min="8456" max="8704" width="8.85546875" style="29"/>
    <col min="8705" max="8705" width="6.85546875" style="29" customWidth="1"/>
    <col min="8706" max="8706" width="20.5703125" style="29" customWidth="1"/>
    <col min="8707" max="8707" width="34.28515625" style="29" customWidth="1"/>
    <col min="8708" max="8708" width="17.85546875" style="29" customWidth="1"/>
    <col min="8709" max="8710" width="19.140625" style="29" customWidth="1"/>
    <col min="8711" max="8711" width="16.42578125" style="29" customWidth="1"/>
    <col min="8712" max="8960" width="8.85546875" style="29"/>
    <col min="8961" max="8961" width="6.85546875" style="29" customWidth="1"/>
    <col min="8962" max="8962" width="20.5703125" style="29" customWidth="1"/>
    <col min="8963" max="8963" width="34.28515625" style="29" customWidth="1"/>
    <col min="8964" max="8964" width="17.85546875" style="29" customWidth="1"/>
    <col min="8965" max="8966" width="19.140625" style="29" customWidth="1"/>
    <col min="8967" max="8967" width="16.42578125" style="29" customWidth="1"/>
    <col min="8968" max="9216" width="8.85546875" style="29"/>
    <col min="9217" max="9217" width="6.85546875" style="29" customWidth="1"/>
    <col min="9218" max="9218" width="20.5703125" style="29" customWidth="1"/>
    <col min="9219" max="9219" width="34.28515625" style="29" customWidth="1"/>
    <col min="9220" max="9220" width="17.85546875" style="29" customWidth="1"/>
    <col min="9221" max="9222" width="19.140625" style="29" customWidth="1"/>
    <col min="9223" max="9223" width="16.42578125" style="29" customWidth="1"/>
    <col min="9224" max="9472" width="8.85546875" style="29"/>
    <col min="9473" max="9473" width="6.85546875" style="29" customWidth="1"/>
    <col min="9474" max="9474" width="20.5703125" style="29" customWidth="1"/>
    <col min="9475" max="9475" width="34.28515625" style="29" customWidth="1"/>
    <col min="9476" max="9476" width="17.85546875" style="29" customWidth="1"/>
    <col min="9477" max="9478" width="19.140625" style="29" customWidth="1"/>
    <col min="9479" max="9479" width="16.42578125" style="29" customWidth="1"/>
    <col min="9480" max="9728" width="8.85546875" style="29"/>
    <col min="9729" max="9729" width="6.85546875" style="29" customWidth="1"/>
    <col min="9730" max="9730" width="20.5703125" style="29" customWidth="1"/>
    <col min="9731" max="9731" width="34.28515625" style="29" customWidth="1"/>
    <col min="9732" max="9732" width="17.85546875" style="29" customWidth="1"/>
    <col min="9733" max="9734" width="19.140625" style="29" customWidth="1"/>
    <col min="9735" max="9735" width="16.42578125" style="29" customWidth="1"/>
    <col min="9736" max="9984" width="8.85546875" style="29"/>
    <col min="9985" max="9985" width="6.85546875" style="29" customWidth="1"/>
    <col min="9986" max="9986" width="20.5703125" style="29" customWidth="1"/>
    <col min="9987" max="9987" width="34.28515625" style="29" customWidth="1"/>
    <col min="9988" max="9988" width="17.85546875" style="29" customWidth="1"/>
    <col min="9989" max="9990" width="19.140625" style="29" customWidth="1"/>
    <col min="9991" max="9991" width="16.42578125" style="29" customWidth="1"/>
    <col min="9992" max="10240" width="8.85546875" style="29"/>
    <col min="10241" max="10241" width="6.85546875" style="29" customWidth="1"/>
    <col min="10242" max="10242" width="20.5703125" style="29" customWidth="1"/>
    <col min="10243" max="10243" width="34.28515625" style="29" customWidth="1"/>
    <col min="10244" max="10244" width="17.85546875" style="29" customWidth="1"/>
    <col min="10245" max="10246" width="19.140625" style="29" customWidth="1"/>
    <col min="10247" max="10247" width="16.42578125" style="29" customWidth="1"/>
    <col min="10248" max="10496" width="8.85546875" style="29"/>
    <col min="10497" max="10497" width="6.85546875" style="29" customWidth="1"/>
    <col min="10498" max="10498" width="20.5703125" style="29" customWidth="1"/>
    <col min="10499" max="10499" width="34.28515625" style="29" customWidth="1"/>
    <col min="10500" max="10500" width="17.85546875" style="29" customWidth="1"/>
    <col min="10501" max="10502" width="19.140625" style="29" customWidth="1"/>
    <col min="10503" max="10503" width="16.42578125" style="29" customWidth="1"/>
    <col min="10504" max="10752" width="8.85546875" style="29"/>
    <col min="10753" max="10753" width="6.85546875" style="29" customWidth="1"/>
    <col min="10754" max="10754" width="20.5703125" style="29" customWidth="1"/>
    <col min="10755" max="10755" width="34.28515625" style="29" customWidth="1"/>
    <col min="10756" max="10756" width="17.85546875" style="29" customWidth="1"/>
    <col min="10757" max="10758" width="19.140625" style="29" customWidth="1"/>
    <col min="10759" max="10759" width="16.42578125" style="29" customWidth="1"/>
    <col min="10760" max="11008" width="8.85546875" style="29"/>
    <col min="11009" max="11009" width="6.85546875" style="29" customWidth="1"/>
    <col min="11010" max="11010" width="20.5703125" style="29" customWidth="1"/>
    <col min="11011" max="11011" width="34.28515625" style="29" customWidth="1"/>
    <col min="11012" max="11012" width="17.85546875" style="29" customWidth="1"/>
    <col min="11013" max="11014" width="19.140625" style="29" customWidth="1"/>
    <col min="11015" max="11015" width="16.42578125" style="29" customWidth="1"/>
    <col min="11016" max="11264" width="8.85546875" style="29"/>
    <col min="11265" max="11265" width="6.85546875" style="29" customWidth="1"/>
    <col min="11266" max="11266" width="20.5703125" style="29" customWidth="1"/>
    <col min="11267" max="11267" width="34.28515625" style="29" customWidth="1"/>
    <col min="11268" max="11268" width="17.85546875" style="29" customWidth="1"/>
    <col min="11269" max="11270" width="19.140625" style="29" customWidth="1"/>
    <col min="11271" max="11271" width="16.42578125" style="29" customWidth="1"/>
    <col min="11272" max="11520" width="8.85546875" style="29"/>
    <col min="11521" max="11521" width="6.85546875" style="29" customWidth="1"/>
    <col min="11522" max="11522" width="20.5703125" style="29" customWidth="1"/>
    <col min="11523" max="11523" width="34.28515625" style="29" customWidth="1"/>
    <col min="11524" max="11524" width="17.85546875" style="29" customWidth="1"/>
    <col min="11525" max="11526" width="19.140625" style="29" customWidth="1"/>
    <col min="11527" max="11527" width="16.42578125" style="29" customWidth="1"/>
    <col min="11528" max="11776" width="8.85546875" style="29"/>
    <col min="11777" max="11777" width="6.85546875" style="29" customWidth="1"/>
    <col min="11778" max="11778" width="20.5703125" style="29" customWidth="1"/>
    <col min="11779" max="11779" width="34.28515625" style="29" customWidth="1"/>
    <col min="11780" max="11780" width="17.85546875" style="29" customWidth="1"/>
    <col min="11781" max="11782" width="19.140625" style="29" customWidth="1"/>
    <col min="11783" max="11783" width="16.42578125" style="29" customWidth="1"/>
    <col min="11784" max="12032" width="8.85546875" style="29"/>
    <col min="12033" max="12033" width="6.85546875" style="29" customWidth="1"/>
    <col min="12034" max="12034" width="20.5703125" style="29" customWidth="1"/>
    <col min="12035" max="12035" width="34.28515625" style="29" customWidth="1"/>
    <col min="12036" max="12036" width="17.85546875" style="29" customWidth="1"/>
    <col min="12037" max="12038" width="19.140625" style="29" customWidth="1"/>
    <col min="12039" max="12039" width="16.42578125" style="29" customWidth="1"/>
    <col min="12040" max="12288" width="8.85546875" style="29"/>
    <col min="12289" max="12289" width="6.85546875" style="29" customWidth="1"/>
    <col min="12290" max="12290" width="20.5703125" style="29" customWidth="1"/>
    <col min="12291" max="12291" width="34.28515625" style="29" customWidth="1"/>
    <col min="12292" max="12292" width="17.85546875" style="29" customWidth="1"/>
    <col min="12293" max="12294" width="19.140625" style="29" customWidth="1"/>
    <col min="12295" max="12295" width="16.42578125" style="29" customWidth="1"/>
    <col min="12296" max="12544" width="8.85546875" style="29"/>
    <col min="12545" max="12545" width="6.85546875" style="29" customWidth="1"/>
    <col min="12546" max="12546" width="20.5703125" style="29" customWidth="1"/>
    <col min="12547" max="12547" width="34.28515625" style="29" customWidth="1"/>
    <col min="12548" max="12548" width="17.85546875" style="29" customWidth="1"/>
    <col min="12549" max="12550" width="19.140625" style="29" customWidth="1"/>
    <col min="12551" max="12551" width="16.42578125" style="29" customWidth="1"/>
    <col min="12552" max="12800" width="8.85546875" style="29"/>
    <col min="12801" max="12801" width="6.85546875" style="29" customWidth="1"/>
    <col min="12802" max="12802" width="20.5703125" style="29" customWidth="1"/>
    <col min="12803" max="12803" width="34.28515625" style="29" customWidth="1"/>
    <col min="12804" max="12804" width="17.85546875" style="29" customWidth="1"/>
    <col min="12805" max="12806" width="19.140625" style="29" customWidth="1"/>
    <col min="12807" max="12807" width="16.42578125" style="29" customWidth="1"/>
    <col min="12808" max="13056" width="8.85546875" style="29"/>
    <col min="13057" max="13057" width="6.85546875" style="29" customWidth="1"/>
    <col min="13058" max="13058" width="20.5703125" style="29" customWidth="1"/>
    <col min="13059" max="13059" width="34.28515625" style="29" customWidth="1"/>
    <col min="13060" max="13060" width="17.85546875" style="29" customWidth="1"/>
    <col min="13061" max="13062" width="19.140625" style="29" customWidth="1"/>
    <col min="13063" max="13063" width="16.42578125" style="29" customWidth="1"/>
    <col min="13064" max="13312" width="8.85546875" style="29"/>
    <col min="13313" max="13313" width="6.85546875" style="29" customWidth="1"/>
    <col min="13314" max="13314" width="20.5703125" style="29" customWidth="1"/>
    <col min="13315" max="13315" width="34.28515625" style="29" customWidth="1"/>
    <col min="13316" max="13316" width="17.85546875" style="29" customWidth="1"/>
    <col min="13317" max="13318" width="19.140625" style="29" customWidth="1"/>
    <col min="13319" max="13319" width="16.42578125" style="29" customWidth="1"/>
    <col min="13320" max="13568" width="8.85546875" style="29"/>
    <col min="13569" max="13569" width="6.85546875" style="29" customWidth="1"/>
    <col min="13570" max="13570" width="20.5703125" style="29" customWidth="1"/>
    <col min="13571" max="13571" width="34.28515625" style="29" customWidth="1"/>
    <col min="13572" max="13572" width="17.85546875" style="29" customWidth="1"/>
    <col min="13573" max="13574" width="19.140625" style="29" customWidth="1"/>
    <col min="13575" max="13575" width="16.42578125" style="29" customWidth="1"/>
    <col min="13576" max="13824" width="8.85546875" style="29"/>
    <col min="13825" max="13825" width="6.85546875" style="29" customWidth="1"/>
    <col min="13826" max="13826" width="20.5703125" style="29" customWidth="1"/>
    <col min="13827" max="13827" width="34.28515625" style="29" customWidth="1"/>
    <col min="13828" max="13828" width="17.85546875" style="29" customWidth="1"/>
    <col min="13829" max="13830" width="19.140625" style="29" customWidth="1"/>
    <col min="13831" max="13831" width="16.42578125" style="29" customWidth="1"/>
    <col min="13832" max="14080" width="8.85546875" style="29"/>
    <col min="14081" max="14081" width="6.85546875" style="29" customWidth="1"/>
    <col min="14082" max="14082" width="20.5703125" style="29" customWidth="1"/>
    <col min="14083" max="14083" width="34.28515625" style="29" customWidth="1"/>
    <col min="14084" max="14084" width="17.85546875" style="29" customWidth="1"/>
    <col min="14085" max="14086" width="19.140625" style="29" customWidth="1"/>
    <col min="14087" max="14087" width="16.42578125" style="29" customWidth="1"/>
    <col min="14088" max="14336" width="8.85546875" style="29"/>
    <col min="14337" max="14337" width="6.85546875" style="29" customWidth="1"/>
    <col min="14338" max="14338" width="20.5703125" style="29" customWidth="1"/>
    <col min="14339" max="14339" width="34.28515625" style="29" customWidth="1"/>
    <col min="14340" max="14340" width="17.85546875" style="29" customWidth="1"/>
    <col min="14341" max="14342" width="19.140625" style="29" customWidth="1"/>
    <col min="14343" max="14343" width="16.42578125" style="29" customWidth="1"/>
    <col min="14344" max="14592" width="8.85546875" style="29"/>
    <col min="14593" max="14593" width="6.85546875" style="29" customWidth="1"/>
    <col min="14594" max="14594" width="20.5703125" style="29" customWidth="1"/>
    <col min="14595" max="14595" width="34.28515625" style="29" customWidth="1"/>
    <col min="14596" max="14596" width="17.85546875" style="29" customWidth="1"/>
    <col min="14597" max="14598" width="19.140625" style="29" customWidth="1"/>
    <col min="14599" max="14599" width="16.42578125" style="29" customWidth="1"/>
    <col min="14600" max="14848" width="8.85546875" style="29"/>
    <col min="14849" max="14849" width="6.85546875" style="29" customWidth="1"/>
    <col min="14850" max="14850" width="20.5703125" style="29" customWidth="1"/>
    <col min="14851" max="14851" width="34.28515625" style="29" customWidth="1"/>
    <col min="14852" max="14852" width="17.85546875" style="29" customWidth="1"/>
    <col min="14853" max="14854" width="19.140625" style="29" customWidth="1"/>
    <col min="14855" max="14855" width="16.42578125" style="29" customWidth="1"/>
    <col min="14856" max="15104" width="8.85546875" style="29"/>
    <col min="15105" max="15105" width="6.85546875" style="29" customWidth="1"/>
    <col min="15106" max="15106" width="20.5703125" style="29" customWidth="1"/>
    <col min="15107" max="15107" width="34.28515625" style="29" customWidth="1"/>
    <col min="15108" max="15108" width="17.85546875" style="29" customWidth="1"/>
    <col min="15109" max="15110" width="19.140625" style="29" customWidth="1"/>
    <col min="15111" max="15111" width="16.42578125" style="29" customWidth="1"/>
    <col min="15112" max="15360" width="8.85546875" style="29"/>
    <col min="15361" max="15361" width="6.85546875" style="29" customWidth="1"/>
    <col min="15362" max="15362" width="20.5703125" style="29" customWidth="1"/>
    <col min="15363" max="15363" width="34.28515625" style="29" customWidth="1"/>
    <col min="15364" max="15364" width="17.85546875" style="29" customWidth="1"/>
    <col min="15365" max="15366" width="19.140625" style="29" customWidth="1"/>
    <col min="15367" max="15367" width="16.42578125" style="29" customWidth="1"/>
    <col min="15368" max="15616" width="8.85546875" style="29"/>
    <col min="15617" max="15617" width="6.85546875" style="29" customWidth="1"/>
    <col min="15618" max="15618" width="20.5703125" style="29" customWidth="1"/>
    <col min="15619" max="15619" width="34.28515625" style="29" customWidth="1"/>
    <col min="15620" max="15620" width="17.85546875" style="29" customWidth="1"/>
    <col min="15621" max="15622" width="19.140625" style="29" customWidth="1"/>
    <col min="15623" max="15623" width="16.42578125" style="29" customWidth="1"/>
    <col min="15624" max="15872" width="8.85546875" style="29"/>
    <col min="15873" max="15873" width="6.85546875" style="29" customWidth="1"/>
    <col min="15874" max="15874" width="20.5703125" style="29" customWidth="1"/>
    <col min="15875" max="15875" width="34.28515625" style="29" customWidth="1"/>
    <col min="15876" max="15876" width="17.85546875" style="29" customWidth="1"/>
    <col min="15877" max="15878" width="19.140625" style="29" customWidth="1"/>
    <col min="15879" max="15879" width="16.42578125" style="29" customWidth="1"/>
    <col min="15880" max="16128" width="8.85546875" style="29"/>
    <col min="16129" max="16129" width="6.85546875" style="29" customWidth="1"/>
    <col min="16130" max="16130" width="20.5703125" style="29" customWidth="1"/>
    <col min="16131" max="16131" width="34.28515625" style="29" customWidth="1"/>
    <col min="16132" max="16132" width="17.85546875" style="29" customWidth="1"/>
    <col min="16133" max="16134" width="19.140625" style="29" customWidth="1"/>
    <col min="16135" max="16135" width="16.42578125" style="29" customWidth="1"/>
    <col min="16136" max="16384" width="8.85546875" style="29"/>
  </cols>
  <sheetData>
    <row r="1" spans="1:9" ht="15" x14ac:dyDescent="0.2">
      <c r="A1" s="89" t="s">
        <v>0</v>
      </c>
      <c r="B1" s="89"/>
      <c r="C1" s="89"/>
      <c r="D1" s="89"/>
      <c r="E1" s="89"/>
      <c r="F1" s="89"/>
      <c r="G1" s="89"/>
      <c r="H1" s="89"/>
      <c r="I1" s="1" t="s">
        <v>942</v>
      </c>
    </row>
    <row r="2" spans="1:9" ht="15" x14ac:dyDescent="0.2">
      <c r="A2" s="89" t="s">
        <v>948</v>
      </c>
      <c r="B2" s="89"/>
      <c r="C2" s="89"/>
      <c r="D2" s="89"/>
      <c r="E2" s="89"/>
      <c r="F2" s="89"/>
      <c r="G2" s="89"/>
      <c r="H2" s="89"/>
    </row>
    <row r="3" spans="1:9" ht="15" x14ac:dyDescent="0.2">
      <c r="A3" s="89" t="s">
        <v>1170</v>
      </c>
      <c r="B3" s="89"/>
      <c r="C3" s="89"/>
      <c r="D3" s="89"/>
      <c r="E3" s="89"/>
      <c r="F3" s="89"/>
      <c r="G3" s="89"/>
      <c r="H3" s="89"/>
    </row>
    <row r="4" spans="1:9" s="32" customFormat="1" ht="30" x14ac:dyDescent="0.2">
      <c r="A4" s="30" t="s">
        <v>2</v>
      </c>
      <c r="B4" s="30" t="s">
        <v>3</v>
      </c>
      <c r="C4" s="30" t="s">
        <v>4</v>
      </c>
      <c r="D4" s="30" t="s">
        <v>5</v>
      </c>
      <c r="E4" s="30" t="s">
        <v>6</v>
      </c>
      <c r="F4" s="30" t="s">
        <v>7</v>
      </c>
      <c r="G4" s="30" t="s">
        <v>8</v>
      </c>
      <c r="H4" s="31" t="s">
        <v>941</v>
      </c>
    </row>
    <row r="5" spans="1:9" x14ac:dyDescent="0.2">
      <c r="A5" s="90"/>
      <c r="B5" s="90"/>
      <c r="C5" s="91" t="s">
        <v>9</v>
      </c>
      <c r="D5" s="90"/>
      <c r="E5" s="90"/>
      <c r="F5" s="90"/>
      <c r="G5" s="90"/>
      <c r="H5" s="92"/>
    </row>
    <row r="6" spans="1:9" x14ac:dyDescent="0.2">
      <c r="A6" s="93"/>
      <c r="B6" s="94"/>
      <c r="C6" s="94" t="s">
        <v>10</v>
      </c>
      <c r="D6" s="94"/>
      <c r="E6" s="95"/>
      <c r="F6" s="96"/>
      <c r="G6" s="97"/>
      <c r="H6" s="92"/>
    </row>
    <row r="7" spans="1:9" x14ac:dyDescent="0.2">
      <c r="A7" s="98"/>
      <c r="B7" s="98"/>
      <c r="C7" s="99" t="s">
        <v>139</v>
      </c>
      <c r="D7" s="98"/>
      <c r="E7" s="98" t="s">
        <v>140</v>
      </c>
      <c r="F7" s="100" t="s">
        <v>142</v>
      </c>
      <c r="G7" s="101">
        <v>0</v>
      </c>
      <c r="H7" s="92"/>
    </row>
    <row r="8" spans="1:9" x14ac:dyDescent="0.2">
      <c r="A8" s="98"/>
      <c r="B8" s="98"/>
      <c r="C8" s="102"/>
      <c r="D8" s="98"/>
      <c r="E8" s="98"/>
      <c r="F8" s="103"/>
      <c r="G8" s="103"/>
      <c r="H8" s="92"/>
    </row>
    <row r="9" spans="1:9" x14ac:dyDescent="0.2">
      <c r="A9" s="98"/>
      <c r="B9" s="98"/>
      <c r="C9" s="99" t="s">
        <v>141</v>
      </c>
      <c r="D9" s="98"/>
      <c r="E9" s="98"/>
      <c r="F9" s="98"/>
      <c r="G9" s="98"/>
      <c r="H9" s="92"/>
    </row>
    <row r="10" spans="1:9" x14ac:dyDescent="0.2">
      <c r="A10" s="98"/>
      <c r="B10" s="98"/>
      <c r="C10" s="99" t="s">
        <v>139</v>
      </c>
      <c r="D10" s="98"/>
      <c r="E10" s="98" t="s">
        <v>140</v>
      </c>
      <c r="F10" s="100" t="s">
        <v>142</v>
      </c>
      <c r="G10" s="101">
        <v>0</v>
      </c>
      <c r="H10" s="92"/>
    </row>
    <row r="11" spans="1:9" x14ac:dyDescent="0.2">
      <c r="A11" s="98"/>
      <c r="B11" s="98"/>
      <c r="C11" s="102"/>
      <c r="D11" s="98"/>
      <c r="E11" s="98"/>
      <c r="F11" s="103"/>
      <c r="G11" s="103"/>
      <c r="H11" s="92"/>
    </row>
    <row r="12" spans="1:9" x14ac:dyDescent="0.2">
      <c r="A12" s="98"/>
      <c r="B12" s="98"/>
      <c r="C12" s="99" t="s">
        <v>143</v>
      </c>
      <c r="D12" s="98"/>
      <c r="E12" s="98"/>
      <c r="F12" s="98"/>
      <c r="G12" s="98"/>
      <c r="H12" s="92"/>
    </row>
    <row r="13" spans="1:9" x14ac:dyDescent="0.2">
      <c r="A13" s="98"/>
      <c r="B13" s="98"/>
      <c r="C13" s="99" t="s">
        <v>139</v>
      </c>
      <c r="D13" s="98"/>
      <c r="E13" s="98" t="s">
        <v>140</v>
      </c>
      <c r="F13" s="100" t="s">
        <v>142</v>
      </c>
      <c r="G13" s="101">
        <v>0</v>
      </c>
      <c r="H13" s="92"/>
    </row>
    <row r="14" spans="1:9" x14ac:dyDescent="0.2">
      <c r="A14" s="98"/>
      <c r="B14" s="98"/>
      <c r="C14" s="102"/>
      <c r="D14" s="98"/>
      <c r="E14" s="98"/>
      <c r="F14" s="103"/>
      <c r="G14" s="103"/>
      <c r="H14" s="92"/>
    </row>
    <row r="15" spans="1:9" x14ac:dyDescent="0.2">
      <c r="A15" s="98"/>
      <c r="B15" s="98"/>
      <c r="C15" s="99" t="s">
        <v>144</v>
      </c>
      <c r="D15" s="98"/>
      <c r="E15" s="98"/>
      <c r="F15" s="98"/>
      <c r="G15" s="98"/>
      <c r="H15" s="92"/>
    </row>
    <row r="16" spans="1:9" x14ac:dyDescent="0.2">
      <c r="A16" s="98"/>
      <c r="B16" s="98"/>
      <c r="C16" s="99" t="s">
        <v>139</v>
      </c>
      <c r="D16" s="98"/>
      <c r="E16" s="98" t="s">
        <v>140</v>
      </c>
      <c r="F16" s="100" t="s">
        <v>142</v>
      </c>
      <c r="G16" s="101">
        <v>0</v>
      </c>
      <c r="H16" s="92"/>
    </row>
    <row r="17" spans="1:8" x14ac:dyDescent="0.2">
      <c r="A17" s="98"/>
      <c r="B17" s="98"/>
      <c r="C17" s="102"/>
      <c r="D17" s="98"/>
      <c r="E17" s="98"/>
      <c r="F17" s="103"/>
      <c r="G17" s="103"/>
      <c r="H17" s="92"/>
    </row>
    <row r="18" spans="1:8" x14ac:dyDescent="0.2">
      <c r="A18" s="98"/>
      <c r="B18" s="98"/>
      <c r="C18" s="99" t="s">
        <v>145</v>
      </c>
      <c r="D18" s="98"/>
      <c r="E18" s="98"/>
      <c r="F18" s="103"/>
      <c r="G18" s="103"/>
      <c r="H18" s="92"/>
    </row>
    <row r="19" spans="1:8" x14ac:dyDescent="0.2">
      <c r="A19" s="98"/>
      <c r="B19" s="98"/>
      <c r="C19" s="99" t="s">
        <v>139</v>
      </c>
      <c r="D19" s="98"/>
      <c r="E19" s="98" t="s">
        <v>140</v>
      </c>
      <c r="F19" s="100" t="s">
        <v>142</v>
      </c>
      <c r="G19" s="101">
        <v>0</v>
      </c>
      <c r="H19" s="92"/>
    </row>
    <row r="20" spans="1:8" x14ac:dyDescent="0.2">
      <c r="A20" s="98"/>
      <c r="B20" s="98"/>
      <c r="C20" s="102"/>
      <c r="D20" s="98"/>
      <c r="E20" s="98"/>
      <c r="F20" s="103"/>
      <c r="G20" s="103"/>
      <c r="H20" s="92"/>
    </row>
    <row r="21" spans="1:8" x14ac:dyDescent="0.2">
      <c r="A21" s="98"/>
      <c r="B21" s="98"/>
      <c r="C21" s="99" t="s">
        <v>146</v>
      </c>
      <c r="D21" s="98"/>
      <c r="E21" s="98"/>
      <c r="F21" s="103"/>
      <c r="G21" s="103"/>
      <c r="H21" s="92"/>
    </row>
    <row r="22" spans="1:8" x14ac:dyDescent="0.2">
      <c r="A22" s="98"/>
      <c r="B22" s="98"/>
      <c r="C22" s="99" t="s">
        <v>139</v>
      </c>
      <c r="D22" s="98"/>
      <c r="E22" s="98" t="s">
        <v>140</v>
      </c>
      <c r="F22" s="100" t="s">
        <v>142</v>
      </c>
      <c r="G22" s="101">
        <v>0</v>
      </c>
      <c r="H22" s="92"/>
    </row>
    <row r="23" spans="1:8" x14ac:dyDescent="0.2">
      <c r="A23" s="98"/>
      <c r="B23" s="98"/>
      <c r="C23" s="102"/>
      <c r="D23" s="98"/>
      <c r="E23" s="98"/>
      <c r="F23" s="103"/>
      <c r="G23" s="103"/>
      <c r="H23" s="92"/>
    </row>
    <row r="24" spans="1:8" x14ac:dyDescent="0.2">
      <c r="A24" s="98"/>
      <c r="B24" s="98"/>
      <c r="C24" s="99" t="s">
        <v>147</v>
      </c>
      <c r="D24" s="98"/>
      <c r="E24" s="98"/>
      <c r="F24" s="104">
        <v>0</v>
      </c>
      <c r="G24" s="101">
        <v>0</v>
      </c>
      <c r="H24" s="92"/>
    </row>
    <row r="25" spans="1:8" x14ac:dyDescent="0.2">
      <c r="A25" s="98"/>
      <c r="B25" s="98"/>
      <c r="C25" s="102"/>
      <c r="D25" s="98"/>
      <c r="E25" s="98"/>
      <c r="F25" s="103"/>
      <c r="G25" s="103"/>
      <c r="H25" s="92"/>
    </row>
    <row r="26" spans="1:8" x14ac:dyDescent="0.2">
      <c r="A26" s="98"/>
      <c r="B26" s="98"/>
      <c r="C26" s="99" t="s">
        <v>148</v>
      </c>
      <c r="D26" s="98"/>
      <c r="E26" s="98"/>
      <c r="F26" s="103"/>
      <c r="G26" s="103"/>
      <c r="H26" s="92"/>
    </row>
    <row r="27" spans="1:8" x14ac:dyDescent="0.2">
      <c r="A27" s="98"/>
      <c r="B27" s="98"/>
      <c r="C27" s="99" t="s">
        <v>10</v>
      </c>
      <c r="D27" s="98"/>
      <c r="E27" s="98"/>
      <c r="F27" s="103"/>
      <c r="G27" s="103"/>
      <c r="H27" s="92"/>
    </row>
    <row r="28" spans="1:8" x14ac:dyDescent="0.2">
      <c r="A28" s="98"/>
      <c r="B28" s="98"/>
      <c r="C28" s="99" t="s">
        <v>139</v>
      </c>
      <c r="D28" s="98"/>
      <c r="E28" s="98" t="s">
        <v>140</v>
      </c>
      <c r="F28" s="100" t="s">
        <v>142</v>
      </c>
      <c r="G28" s="101">
        <v>0</v>
      </c>
      <c r="H28" s="92"/>
    </row>
    <row r="29" spans="1:8" x14ac:dyDescent="0.2">
      <c r="A29" s="98"/>
      <c r="B29" s="98"/>
      <c r="C29" s="102"/>
      <c r="D29" s="98"/>
      <c r="E29" s="98"/>
      <c r="F29" s="103"/>
      <c r="G29" s="103"/>
      <c r="H29" s="92"/>
    </row>
    <row r="30" spans="1:8" x14ac:dyDescent="0.2">
      <c r="A30" s="98"/>
      <c r="B30" s="98"/>
      <c r="C30" s="99" t="s">
        <v>149</v>
      </c>
      <c r="D30" s="98"/>
      <c r="E30" s="98"/>
      <c r="F30" s="98"/>
      <c r="G30" s="98"/>
      <c r="H30" s="92"/>
    </row>
    <row r="31" spans="1:8" x14ac:dyDescent="0.2">
      <c r="A31" s="98"/>
      <c r="B31" s="98"/>
      <c r="C31" s="99" t="s">
        <v>139</v>
      </c>
      <c r="D31" s="98"/>
      <c r="E31" s="98" t="s">
        <v>140</v>
      </c>
      <c r="F31" s="100" t="s">
        <v>142</v>
      </c>
      <c r="G31" s="101">
        <v>0</v>
      </c>
      <c r="H31" s="92"/>
    </row>
    <row r="32" spans="1:8" x14ac:dyDescent="0.2">
      <c r="A32" s="98"/>
      <c r="B32" s="98"/>
      <c r="C32" s="102"/>
      <c r="D32" s="98"/>
      <c r="E32" s="98"/>
      <c r="F32" s="103"/>
      <c r="G32" s="103"/>
      <c r="H32" s="92"/>
    </row>
    <row r="33" spans="1:8" x14ac:dyDescent="0.2">
      <c r="A33" s="98"/>
      <c r="B33" s="98"/>
      <c r="C33" s="99" t="s">
        <v>150</v>
      </c>
      <c r="D33" s="98"/>
      <c r="E33" s="98"/>
      <c r="F33" s="98"/>
      <c r="G33" s="98"/>
      <c r="H33" s="92"/>
    </row>
    <row r="34" spans="1:8" x14ac:dyDescent="0.2">
      <c r="A34" s="98"/>
      <c r="B34" s="98"/>
      <c r="C34" s="99" t="s">
        <v>139</v>
      </c>
      <c r="D34" s="98"/>
      <c r="E34" s="98" t="s">
        <v>140</v>
      </c>
      <c r="F34" s="100" t="s">
        <v>142</v>
      </c>
      <c r="G34" s="101">
        <v>0</v>
      </c>
      <c r="H34" s="92"/>
    </row>
    <row r="35" spans="1:8" x14ac:dyDescent="0.2">
      <c r="A35" s="98"/>
      <c r="B35" s="98"/>
      <c r="C35" s="102"/>
      <c r="D35" s="98"/>
      <c r="E35" s="98"/>
      <c r="F35" s="103"/>
      <c r="G35" s="103"/>
      <c r="H35" s="92"/>
    </row>
    <row r="36" spans="1:8" x14ac:dyDescent="0.2">
      <c r="A36" s="98"/>
      <c r="B36" s="98"/>
      <c r="C36" s="99" t="s">
        <v>151</v>
      </c>
      <c r="D36" s="98"/>
      <c r="E36" s="98"/>
      <c r="F36" s="103"/>
      <c r="G36" s="103"/>
      <c r="H36" s="92"/>
    </row>
    <row r="37" spans="1:8" x14ac:dyDescent="0.2">
      <c r="A37" s="98"/>
      <c r="B37" s="98"/>
      <c r="C37" s="99" t="s">
        <v>139</v>
      </c>
      <c r="D37" s="98"/>
      <c r="E37" s="98" t="s">
        <v>140</v>
      </c>
      <c r="F37" s="100" t="s">
        <v>142</v>
      </c>
      <c r="G37" s="101">
        <v>0</v>
      </c>
      <c r="H37" s="92"/>
    </row>
    <row r="38" spans="1:8" x14ac:dyDescent="0.2">
      <c r="A38" s="98"/>
      <c r="B38" s="98"/>
      <c r="C38" s="102"/>
      <c r="D38" s="98"/>
      <c r="E38" s="98"/>
      <c r="F38" s="103"/>
      <c r="G38" s="103"/>
      <c r="H38" s="92"/>
    </row>
    <row r="39" spans="1:8" x14ac:dyDescent="0.2">
      <c r="A39" s="98"/>
      <c r="B39" s="98"/>
      <c r="C39" s="99" t="s">
        <v>152</v>
      </c>
      <c r="D39" s="98"/>
      <c r="E39" s="98"/>
      <c r="F39" s="104">
        <v>0</v>
      </c>
      <c r="G39" s="101">
        <v>0</v>
      </c>
      <c r="H39" s="92"/>
    </row>
    <row r="40" spans="1:8" x14ac:dyDescent="0.2">
      <c r="A40" s="98"/>
      <c r="B40" s="98"/>
      <c r="C40" s="102"/>
      <c r="D40" s="98"/>
      <c r="E40" s="98"/>
      <c r="F40" s="103"/>
      <c r="G40" s="103"/>
      <c r="H40" s="92"/>
    </row>
    <row r="41" spans="1:8" x14ac:dyDescent="0.2">
      <c r="A41" s="98"/>
      <c r="B41" s="98"/>
      <c r="C41" s="99" t="s">
        <v>153</v>
      </c>
      <c r="D41" s="98"/>
      <c r="E41" s="98"/>
      <c r="F41" s="103"/>
      <c r="G41" s="103"/>
      <c r="H41" s="92"/>
    </row>
    <row r="42" spans="1:8" x14ac:dyDescent="0.2">
      <c r="A42" s="98"/>
      <c r="B42" s="98"/>
      <c r="C42" s="99" t="s">
        <v>154</v>
      </c>
      <c r="D42" s="98"/>
      <c r="E42" s="98"/>
      <c r="F42" s="103"/>
      <c r="G42" s="103"/>
      <c r="H42" s="92"/>
    </row>
    <row r="43" spans="1:8" x14ac:dyDescent="0.2">
      <c r="A43" s="98"/>
      <c r="B43" s="98"/>
      <c r="C43" s="99" t="s">
        <v>139</v>
      </c>
      <c r="D43" s="98"/>
      <c r="E43" s="98" t="s">
        <v>140</v>
      </c>
      <c r="F43" s="100" t="s">
        <v>142</v>
      </c>
      <c r="G43" s="101">
        <v>0</v>
      </c>
      <c r="H43" s="92"/>
    </row>
    <row r="44" spans="1:8" x14ac:dyDescent="0.2">
      <c r="A44" s="98"/>
      <c r="B44" s="98"/>
      <c r="C44" s="102"/>
      <c r="D44" s="98"/>
      <c r="E44" s="98"/>
      <c r="F44" s="103"/>
      <c r="G44" s="103"/>
      <c r="H44" s="92"/>
    </row>
    <row r="45" spans="1:8" x14ac:dyDescent="0.2">
      <c r="A45" s="98"/>
      <c r="B45" s="98"/>
      <c r="C45" s="99" t="s">
        <v>155</v>
      </c>
      <c r="D45" s="98"/>
      <c r="E45" s="98"/>
      <c r="F45" s="103"/>
      <c r="G45" s="103"/>
      <c r="H45" s="92"/>
    </row>
    <row r="46" spans="1:8" x14ac:dyDescent="0.2">
      <c r="A46" s="98"/>
      <c r="B46" s="98"/>
      <c r="C46" s="99" t="s">
        <v>139</v>
      </c>
      <c r="D46" s="98"/>
      <c r="E46" s="98" t="s">
        <v>140</v>
      </c>
      <c r="F46" s="100" t="s">
        <v>142</v>
      </c>
      <c r="G46" s="101">
        <v>0</v>
      </c>
      <c r="H46" s="92"/>
    </row>
    <row r="47" spans="1:8" x14ac:dyDescent="0.2">
      <c r="A47" s="98"/>
      <c r="B47" s="98"/>
      <c r="C47" s="102"/>
      <c r="D47" s="98"/>
      <c r="E47" s="98"/>
      <c r="F47" s="103"/>
      <c r="G47" s="103"/>
      <c r="H47" s="92"/>
    </row>
    <row r="48" spans="1:8" x14ac:dyDescent="0.2">
      <c r="A48" s="98"/>
      <c r="B48" s="98"/>
      <c r="C48" s="99" t="s">
        <v>156</v>
      </c>
      <c r="D48" s="98"/>
      <c r="E48" s="98"/>
      <c r="F48" s="103"/>
      <c r="G48" s="103"/>
      <c r="H48" s="92"/>
    </row>
    <row r="49" spans="1:8" x14ac:dyDescent="0.2">
      <c r="A49" s="98"/>
      <c r="B49" s="98"/>
      <c r="C49" s="99" t="s">
        <v>139</v>
      </c>
      <c r="D49" s="98"/>
      <c r="E49" s="98" t="s">
        <v>140</v>
      </c>
      <c r="F49" s="100" t="s">
        <v>142</v>
      </c>
      <c r="G49" s="101">
        <v>0</v>
      </c>
      <c r="H49" s="92"/>
    </row>
    <row r="50" spans="1:8" x14ac:dyDescent="0.2">
      <c r="A50" s="98"/>
      <c r="B50" s="98"/>
      <c r="C50" s="102"/>
      <c r="D50" s="98"/>
      <c r="E50" s="98"/>
      <c r="F50" s="103"/>
      <c r="G50" s="103"/>
      <c r="H50" s="92"/>
    </row>
    <row r="51" spans="1:8" x14ac:dyDescent="0.2">
      <c r="A51" s="98"/>
      <c r="B51" s="98"/>
      <c r="C51" s="99" t="s">
        <v>157</v>
      </c>
      <c r="D51" s="98"/>
      <c r="E51" s="98"/>
      <c r="F51" s="103"/>
      <c r="G51" s="103"/>
      <c r="H51" s="92"/>
    </row>
    <row r="52" spans="1:8" x14ac:dyDescent="0.2">
      <c r="A52" s="105">
        <v>1</v>
      </c>
      <c r="B52" s="106"/>
      <c r="C52" s="106" t="s">
        <v>158</v>
      </c>
      <c r="D52" s="106"/>
      <c r="E52" s="107"/>
      <c r="F52" s="108">
        <v>412.890290999</v>
      </c>
      <c r="G52" s="109">
        <v>2.442863E-2</v>
      </c>
      <c r="H52" s="92">
        <v>5.15</v>
      </c>
    </row>
    <row r="53" spans="1:8" x14ac:dyDescent="0.2">
      <c r="A53" s="98"/>
      <c r="B53" s="98"/>
      <c r="C53" s="99" t="s">
        <v>139</v>
      </c>
      <c r="D53" s="98"/>
      <c r="E53" s="98" t="s">
        <v>140</v>
      </c>
      <c r="F53" s="104">
        <v>412.890290999</v>
      </c>
      <c r="G53" s="101">
        <v>2.442863E-2</v>
      </c>
      <c r="H53" s="92"/>
    </row>
    <row r="54" spans="1:8" x14ac:dyDescent="0.2">
      <c r="A54" s="98"/>
      <c r="B54" s="98"/>
      <c r="C54" s="102"/>
      <c r="D54" s="98"/>
      <c r="E54" s="98"/>
      <c r="F54" s="103"/>
      <c r="G54" s="103"/>
      <c r="H54" s="92"/>
    </row>
    <row r="55" spans="1:8" x14ac:dyDescent="0.2">
      <c r="A55" s="98"/>
      <c r="B55" s="98"/>
      <c r="C55" s="99" t="s">
        <v>159</v>
      </c>
      <c r="D55" s="98"/>
      <c r="E55" s="98"/>
      <c r="F55" s="104">
        <v>412.890290999</v>
      </c>
      <c r="G55" s="101">
        <v>2.442863E-2</v>
      </c>
      <c r="H55" s="92"/>
    </row>
    <row r="56" spans="1:8" x14ac:dyDescent="0.2">
      <c r="A56" s="98"/>
      <c r="B56" s="98"/>
      <c r="C56" s="103"/>
      <c r="D56" s="98"/>
      <c r="E56" s="98"/>
      <c r="F56" s="98"/>
      <c r="G56" s="98"/>
      <c r="H56" s="92"/>
    </row>
    <row r="57" spans="1:8" x14ac:dyDescent="0.2">
      <c r="A57" s="98"/>
      <c r="B57" s="98"/>
      <c r="C57" s="99" t="s">
        <v>160</v>
      </c>
      <c r="D57" s="98"/>
      <c r="E57" s="98"/>
      <c r="F57" s="98"/>
      <c r="G57" s="98"/>
      <c r="H57" s="92"/>
    </row>
    <row r="58" spans="1:8" x14ac:dyDescent="0.2">
      <c r="A58" s="98"/>
      <c r="B58" s="98"/>
      <c r="C58" s="110" t="s">
        <v>1176</v>
      </c>
      <c r="D58" s="98"/>
      <c r="E58" s="98"/>
      <c r="F58" s="98"/>
      <c r="G58" s="98"/>
      <c r="H58" s="92"/>
    </row>
    <row r="59" spans="1:8" x14ac:dyDescent="0.2">
      <c r="A59" s="105">
        <v>1</v>
      </c>
      <c r="B59" s="106" t="s">
        <v>1174</v>
      </c>
      <c r="C59" s="106" t="s">
        <v>1175</v>
      </c>
      <c r="D59" s="106"/>
      <c r="E59" s="111">
        <v>9147275.5120000001</v>
      </c>
      <c r="F59" s="108">
        <v>16523.673464058</v>
      </c>
      <c r="G59" s="109">
        <v>0.9776222</v>
      </c>
      <c r="H59" s="92"/>
    </row>
    <row r="60" spans="1:8" x14ac:dyDescent="0.2">
      <c r="A60" s="98"/>
      <c r="B60" s="98"/>
      <c r="C60" s="99" t="s">
        <v>139</v>
      </c>
      <c r="D60" s="98"/>
      <c r="E60" s="98" t="s">
        <v>140</v>
      </c>
      <c r="F60" s="104">
        <v>16523.673464058</v>
      </c>
      <c r="G60" s="101">
        <v>0.9776222</v>
      </c>
      <c r="H60" s="92"/>
    </row>
    <row r="61" spans="1:8" x14ac:dyDescent="0.2">
      <c r="A61" s="98"/>
      <c r="B61" s="98"/>
      <c r="C61" s="102"/>
      <c r="D61" s="98"/>
      <c r="E61" s="98"/>
      <c r="F61" s="103"/>
      <c r="G61" s="103"/>
      <c r="H61" s="92"/>
    </row>
    <row r="62" spans="1:8" x14ac:dyDescent="0.2">
      <c r="A62" s="98"/>
      <c r="B62" s="98"/>
      <c r="C62" s="99" t="s">
        <v>162</v>
      </c>
      <c r="D62" s="98"/>
      <c r="E62" s="98"/>
      <c r="F62" s="98"/>
      <c r="G62" s="98"/>
      <c r="H62" s="92"/>
    </row>
    <row r="63" spans="1:8" x14ac:dyDescent="0.2">
      <c r="A63" s="98"/>
      <c r="B63" s="98"/>
      <c r="C63" s="99" t="s">
        <v>163</v>
      </c>
      <c r="D63" s="98"/>
      <c r="E63" s="98"/>
      <c r="F63" s="98"/>
      <c r="G63" s="98"/>
      <c r="H63" s="92"/>
    </row>
    <row r="64" spans="1:8" x14ac:dyDescent="0.2">
      <c r="A64" s="98"/>
      <c r="B64" s="98"/>
      <c r="C64" s="99" t="s">
        <v>139</v>
      </c>
      <c r="D64" s="98"/>
      <c r="E64" s="98" t="s">
        <v>140</v>
      </c>
      <c r="F64" s="100" t="s">
        <v>142</v>
      </c>
      <c r="G64" s="101">
        <v>0</v>
      </c>
      <c r="H64" s="92"/>
    </row>
    <row r="65" spans="1:17" x14ac:dyDescent="0.2">
      <c r="A65" s="98"/>
      <c r="B65" s="98"/>
      <c r="C65" s="102"/>
      <c r="D65" s="98"/>
      <c r="E65" s="98"/>
      <c r="F65" s="103"/>
      <c r="G65" s="103"/>
      <c r="H65" s="92"/>
    </row>
    <row r="66" spans="1:17" x14ac:dyDescent="0.2">
      <c r="A66" s="98"/>
      <c r="B66" s="98"/>
      <c r="C66" s="99" t="s">
        <v>164</v>
      </c>
      <c r="D66" s="98"/>
      <c r="E66" s="98"/>
      <c r="F66" s="103"/>
      <c r="G66" s="103"/>
      <c r="H66" s="92"/>
    </row>
    <row r="67" spans="1:17" x14ac:dyDescent="0.2">
      <c r="A67" s="98"/>
      <c r="B67" s="98"/>
      <c r="C67" s="99" t="s">
        <v>139</v>
      </c>
      <c r="D67" s="98"/>
      <c r="E67" s="98" t="s">
        <v>140</v>
      </c>
      <c r="F67" s="100" t="s">
        <v>142</v>
      </c>
      <c r="G67" s="101">
        <v>0</v>
      </c>
      <c r="H67" s="92"/>
    </row>
    <row r="68" spans="1:17" x14ac:dyDescent="0.2">
      <c r="A68" s="98"/>
      <c r="B68" s="98"/>
      <c r="C68" s="102"/>
      <c r="D68" s="98"/>
      <c r="E68" s="98"/>
      <c r="F68" s="103"/>
      <c r="G68" s="103"/>
      <c r="H68" s="92"/>
    </row>
    <row r="69" spans="1:17" x14ac:dyDescent="0.2">
      <c r="A69" s="107"/>
      <c r="B69" s="106"/>
      <c r="C69" s="106" t="s">
        <v>165</v>
      </c>
      <c r="D69" s="106"/>
      <c r="E69" s="107"/>
      <c r="F69" s="108">
        <v>-34.662936209999998</v>
      </c>
      <c r="G69" s="109">
        <v>-2.05083E-3</v>
      </c>
      <c r="H69" s="92"/>
    </row>
    <row r="70" spans="1:17" x14ac:dyDescent="0.2">
      <c r="A70" s="102"/>
      <c r="B70" s="102"/>
      <c r="C70" s="99" t="s">
        <v>166</v>
      </c>
      <c r="D70" s="103"/>
      <c r="E70" s="103"/>
      <c r="F70" s="104">
        <v>16901.900818847</v>
      </c>
      <c r="G70" s="112">
        <v>1</v>
      </c>
      <c r="H70" s="92"/>
    </row>
    <row r="71" spans="1:17" x14ac:dyDescent="0.2">
      <c r="A71" s="56"/>
      <c r="B71" s="56"/>
      <c r="C71" s="57"/>
      <c r="D71" s="58"/>
      <c r="E71" s="58"/>
      <c r="F71" s="59"/>
      <c r="G71" s="60"/>
      <c r="H71" s="61"/>
    </row>
    <row r="72" spans="1:17" x14ac:dyDescent="0.2">
      <c r="A72" s="56"/>
      <c r="B72" s="62" t="s">
        <v>986</v>
      </c>
      <c r="C72" s="62"/>
      <c r="D72" s="62"/>
      <c r="E72" s="62"/>
      <c r="F72" s="62"/>
      <c r="G72" s="62"/>
      <c r="H72" s="62"/>
      <c r="J72" s="63"/>
    </row>
    <row r="73" spans="1:17" x14ac:dyDescent="0.2">
      <c r="A73" s="56"/>
      <c r="B73" s="62" t="s">
        <v>987</v>
      </c>
      <c r="C73" s="62"/>
      <c r="D73" s="62"/>
      <c r="E73" s="62"/>
      <c r="F73" s="62"/>
      <c r="G73" s="62"/>
      <c r="H73" s="62"/>
      <c r="J73" s="63"/>
    </row>
    <row r="74" spans="1:17" x14ac:dyDescent="0.2">
      <c r="A74" s="56"/>
      <c r="B74" s="62" t="s">
        <v>988</v>
      </c>
      <c r="C74" s="62"/>
      <c r="D74" s="62"/>
      <c r="E74" s="62"/>
      <c r="F74" s="62"/>
      <c r="G74" s="62"/>
      <c r="H74" s="62"/>
      <c r="J74" s="63"/>
    </row>
    <row r="75" spans="1:17" s="66" customFormat="1" ht="54" customHeight="1" x14ac:dyDescent="0.25">
      <c r="A75" s="64"/>
      <c r="B75" s="65" t="s">
        <v>989</v>
      </c>
      <c r="C75" s="65"/>
      <c r="D75" s="65"/>
      <c r="E75" s="65"/>
      <c r="F75" s="65"/>
      <c r="G75" s="65"/>
      <c r="H75" s="65"/>
      <c r="I75" s="29"/>
      <c r="J75" s="63"/>
      <c r="K75" s="29"/>
      <c r="L75" s="29"/>
      <c r="M75" s="29"/>
      <c r="N75" s="29"/>
      <c r="O75" s="29"/>
      <c r="P75" s="29"/>
      <c r="Q75" s="29"/>
    </row>
    <row r="76" spans="1:17" x14ac:dyDescent="0.2">
      <c r="A76" s="56"/>
      <c r="B76" s="62" t="s">
        <v>990</v>
      </c>
      <c r="C76" s="62"/>
      <c r="D76" s="62"/>
      <c r="E76" s="62"/>
      <c r="F76" s="62"/>
      <c r="G76" s="62"/>
      <c r="H76" s="62"/>
      <c r="J76" s="63"/>
    </row>
    <row r="77" spans="1:17" x14ac:dyDescent="0.2">
      <c r="A77" s="56"/>
      <c r="B77" s="56"/>
      <c r="C77" s="56"/>
      <c r="D77" s="58"/>
      <c r="E77" s="58"/>
      <c r="F77" s="58"/>
      <c r="G77" s="58"/>
    </row>
    <row r="78" spans="1:17" x14ac:dyDescent="0.2">
      <c r="A78" s="56"/>
      <c r="B78" s="113" t="s">
        <v>167</v>
      </c>
      <c r="C78" s="114"/>
      <c r="D78" s="115"/>
      <c r="E78" s="71"/>
      <c r="F78" s="58"/>
      <c r="G78" s="58"/>
    </row>
    <row r="79" spans="1:17" ht="24.75" customHeight="1" x14ac:dyDescent="0.2">
      <c r="A79" s="56"/>
      <c r="B79" s="116" t="s">
        <v>168</v>
      </c>
      <c r="C79" s="117"/>
      <c r="D79" s="91" t="s">
        <v>169</v>
      </c>
      <c r="E79" s="71"/>
      <c r="F79" s="58"/>
      <c r="G79" s="58"/>
    </row>
    <row r="80" spans="1:17" x14ac:dyDescent="0.2">
      <c r="A80" s="56"/>
      <c r="B80" s="116" t="s">
        <v>992</v>
      </c>
      <c r="C80" s="117"/>
      <c r="D80" s="91" t="s">
        <v>169</v>
      </c>
      <c r="E80" s="71"/>
      <c r="F80" s="58"/>
      <c r="G80" s="58"/>
    </row>
    <row r="81" spans="1:10" x14ac:dyDescent="0.2">
      <c r="A81" s="56"/>
      <c r="B81" s="116" t="s">
        <v>170</v>
      </c>
      <c r="C81" s="117"/>
      <c r="D81" s="118" t="s">
        <v>140</v>
      </c>
      <c r="E81" s="71"/>
      <c r="F81" s="58"/>
      <c r="G81" s="58"/>
    </row>
    <row r="82" spans="1:10" x14ac:dyDescent="0.2">
      <c r="A82" s="75"/>
      <c r="B82" s="119" t="s">
        <v>140</v>
      </c>
      <c r="C82" s="119" t="s">
        <v>993</v>
      </c>
      <c r="D82" s="119" t="s">
        <v>171</v>
      </c>
      <c r="E82" s="75"/>
      <c r="F82" s="75"/>
      <c r="G82" s="75"/>
      <c r="H82" s="75"/>
      <c r="J82" s="63"/>
    </row>
    <row r="83" spans="1:10" x14ac:dyDescent="0.2">
      <c r="A83" s="75"/>
      <c r="B83" s="120" t="s">
        <v>172</v>
      </c>
      <c r="C83" s="121">
        <v>46265</v>
      </c>
      <c r="D83" s="121">
        <v>46295</v>
      </c>
      <c r="E83" s="75"/>
      <c r="F83" s="75"/>
      <c r="G83" s="75"/>
      <c r="J83" s="63"/>
    </row>
    <row r="84" spans="1:10" ht="13.5" customHeight="1" x14ac:dyDescent="0.2">
      <c r="A84" s="75"/>
      <c r="B84" s="94" t="s">
        <v>173</v>
      </c>
      <c r="C84" s="122">
        <v>48.965200000000003</v>
      </c>
      <c r="D84" s="122">
        <v>47.509799999999998</v>
      </c>
      <c r="E84" s="75"/>
      <c r="F84" s="80"/>
      <c r="G84" s="81"/>
    </row>
    <row r="85" spans="1:10" ht="13.5" customHeight="1" x14ac:dyDescent="0.2">
      <c r="A85" s="75"/>
      <c r="B85" s="94" t="s">
        <v>994</v>
      </c>
      <c r="C85" s="122">
        <v>41.093600000000002</v>
      </c>
      <c r="D85" s="122">
        <v>39.872100000000003</v>
      </c>
      <c r="E85" s="75"/>
      <c r="F85" s="80"/>
      <c r="G85" s="81"/>
    </row>
    <row r="86" spans="1:10" ht="13.5" customHeight="1" x14ac:dyDescent="0.2">
      <c r="A86" s="75"/>
      <c r="B86" s="94" t="s">
        <v>174</v>
      </c>
      <c r="C86" s="122">
        <v>44.252000000000002</v>
      </c>
      <c r="D86" s="122">
        <v>42.904400000000003</v>
      </c>
      <c r="E86" s="75"/>
      <c r="F86" s="80"/>
      <c r="G86" s="81"/>
    </row>
    <row r="87" spans="1:10" ht="13.5" customHeight="1" x14ac:dyDescent="0.2">
      <c r="A87" s="75"/>
      <c r="B87" s="94" t="s">
        <v>995</v>
      </c>
      <c r="C87" s="122">
        <v>35.772500000000001</v>
      </c>
      <c r="D87" s="122">
        <v>34.683199999999999</v>
      </c>
      <c r="E87" s="75"/>
      <c r="F87" s="80"/>
      <c r="G87" s="81"/>
    </row>
    <row r="88" spans="1:10" ht="13.5" customHeight="1" x14ac:dyDescent="0.2">
      <c r="A88" s="75"/>
      <c r="B88" s="75"/>
      <c r="C88" s="75"/>
      <c r="D88" s="75"/>
      <c r="E88" s="75"/>
      <c r="F88" s="75"/>
      <c r="G88" s="75"/>
    </row>
    <row r="89" spans="1:10" x14ac:dyDescent="0.2">
      <c r="A89" s="75"/>
      <c r="B89" s="116" t="s">
        <v>996</v>
      </c>
      <c r="C89" s="117"/>
      <c r="D89" s="91" t="s">
        <v>169</v>
      </c>
      <c r="E89" s="75"/>
      <c r="F89" s="75"/>
      <c r="G89" s="75"/>
    </row>
    <row r="90" spans="1:10" x14ac:dyDescent="0.2">
      <c r="A90" s="75"/>
      <c r="B90" s="123"/>
      <c r="C90" s="123"/>
      <c r="D90" s="123"/>
      <c r="E90" s="75"/>
      <c r="F90" s="75"/>
      <c r="G90" s="75"/>
    </row>
    <row r="91" spans="1:10" x14ac:dyDescent="0.2">
      <c r="A91" s="75"/>
      <c r="B91" s="116" t="s">
        <v>176</v>
      </c>
      <c r="C91" s="117"/>
      <c r="D91" s="91" t="s">
        <v>169</v>
      </c>
      <c r="E91" s="84"/>
      <c r="F91" s="75"/>
      <c r="G91" s="75"/>
      <c r="I91" s="124"/>
    </row>
    <row r="92" spans="1:10" x14ac:dyDescent="0.2">
      <c r="A92" s="75"/>
      <c r="B92" s="116" t="s">
        <v>177</v>
      </c>
      <c r="C92" s="117"/>
      <c r="D92" s="91" t="str">
        <f>"Rs. "&amp;TEXT(F60,"0,000.00")&amp;" Lacs"</f>
        <v>Rs. 16,523.67 Lacs</v>
      </c>
      <c r="E92" s="84"/>
      <c r="F92" s="75"/>
      <c r="G92" s="75"/>
      <c r="I92" s="124"/>
    </row>
    <row r="93" spans="1:10" x14ac:dyDescent="0.2">
      <c r="A93" s="75"/>
      <c r="B93" s="116" t="s">
        <v>178</v>
      </c>
      <c r="C93" s="117"/>
      <c r="D93" s="91" t="s">
        <v>169</v>
      </c>
      <c r="E93" s="84"/>
      <c r="F93" s="75"/>
      <c r="G93" s="75"/>
      <c r="I93" s="124"/>
    </row>
    <row r="94" spans="1:10" x14ac:dyDescent="0.2">
      <c r="A94" s="75"/>
      <c r="B94" s="116" t="s">
        <v>179</v>
      </c>
      <c r="C94" s="117"/>
      <c r="D94" s="125" t="s">
        <v>695</v>
      </c>
      <c r="E94" s="75"/>
      <c r="F94" s="80"/>
      <c r="G94" s="81"/>
      <c r="I94" s="124"/>
    </row>
    <row r="95" spans="1:10" x14ac:dyDescent="0.2">
      <c r="I95" s="124"/>
    </row>
    <row r="96" spans="1:10" x14ac:dyDescent="0.2">
      <c r="B96" s="86" t="s">
        <v>997</v>
      </c>
      <c r="C96" s="86"/>
    </row>
    <row r="98" spans="2:4" ht="153.75" customHeight="1" x14ac:dyDescent="0.2"/>
    <row r="101" spans="2:4" x14ac:dyDescent="0.2">
      <c r="B101" s="87" t="s">
        <v>998</v>
      </c>
      <c r="C101" s="88"/>
      <c r="D101" s="87"/>
    </row>
    <row r="102" spans="2:4" x14ac:dyDescent="0.2">
      <c r="B102" s="87" t="s">
        <v>1177</v>
      </c>
      <c r="D102" s="87"/>
    </row>
    <row r="103" spans="2:4" ht="165" customHeight="1" x14ac:dyDescent="0.2"/>
  </sheetData>
  <mergeCells count="18">
    <mergeCell ref="B80:C80"/>
    <mergeCell ref="B81:C81"/>
    <mergeCell ref="B89:C89"/>
    <mergeCell ref="B74:H74"/>
    <mergeCell ref="B75:H75"/>
    <mergeCell ref="B76:H76"/>
    <mergeCell ref="B78:D78"/>
    <mergeCell ref="B79:C79"/>
    <mergeCell ref="A1:H1"/>
    <mergeCell ref="A2:H2"/>
    <mergeCell ref="A3:H3"/>
    <mergeCell ref="B72:H72"/>
    <mergeCell ref="B73:H73"/>
    <mergeCell ref="B91:C91"/>
    <mergeCell ref="B92:C92"/>
    <mergeCell ref="B93:C93"/>
    <mergeCell ref="B94:C94"/>
    <mergeCell ref="B96:C96"/>
  </mergeCells>
  <hyperlinks>
    <hyperlink ref="I1" location="Index!B2" display="Index" xr:uid="{012CCF73-D8A7-4A19-BA87-22ED21228D87}"/>
  </hyperlinks>
  <pageMargins left="5.000000074505806E-2" right="5.000000074505806E-2" top="0.30000001192092896" bottom="0.20000000298023224" header="0" footer="0"/>
  <pageSetup paperSize="9" orientation="landscape" horizontalDpi="0" verticalDpi="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767D-A3DB-45BF-BF65-AB23D3C879ED}">
  <sheetPr>
    <outlinePr summaryBelow="0" summaryRight="0"/>
  </sheetPr>
  <dimension ref="A1:Q177"/>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180</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181</v>
      </c>
      <c r="C7" s="42" t="s">
        <v>182</v>
      </c>
      <c r="D7" s="42" t="s">
        <v>183</v>
      </c>
      <c r="E7" s="43">
        <v>11700000</v>
      </c>
      <c r="F7" s="44">
        <v>38007.449999999997</v>
      </c>
      <c r="G7" s="45">
        <v>2.7434159999999999E-2</v>
      </c>
      <c r="H7" s="35" t="s">
        <v>140</v>
      </c>
    </row>
    <row r="8" spans="1:9" x14ac:dyDescent="0.2">
      <c r="A8" s="41">
        <v>2</v>
      </c>
      <c r="B8" s="42" t="s">
        <v>184</v>
      </c>
      <c r="C8" s="42" t="s">
        <v>185</v>
      </c>
      <c r="D8" s="42" t="s">
        <v>115</v>
      </c>
      <c r="E8" s="43">
        <v>6450835</v>
      </c>
      <c r="F8" s="44">
        <v>35682.793802499997</v>
      </c>
      <c r="G8" s="45">
        <v>2.57562E-2</v>
      </c>
      <c r="H8" s="35" t="s">
        <v>140</v>
      </c>
    </row>
    <row r="9" spans="1:9" x14ac:dyDescent="0.2">
      <c r="A9" s="41">
        <v>3</v>
      </c>
      <c r="B9" s="42" t="s">
        <v>85</v>
      </c>
      <c r="C9" s="42" t="s">
        <v>86</v>
      </c>
      <c r="D9" s="42" t="s">
        <v>28</v>
      </c>
      <c r="E9" s="43">
        <v>697000</v>
      </c>
      <c r="F9" s="44">
        <v>33177.199999999997</v>
      </c>
      <c r="G9" s="45">
        <v>2.3947639999999999E-2</v>
      </c>
      <c r="H9" s="35" t="s">
        <v>140</v>
      </c>
    </row>
    <row r="10" spans="1:9" x14ac:dyDescent="0.2">
      <c r="A10" s="41">
        <v>4</v>
      </c>
      <c r="B10" s="42" t="s">
        <v>186</v>
      </c>
      <c r="C10" s="42" t="s">
        <v>187</v>
      </c>
      <c r="D10" s="42" t="s">
        <v>46</v>
      </c>
      <c r="E10" s="43">
        <v>10300000</v>
      </c>
      <c r="F10" s="44">
        <v>32692.2</v>
      </c>
      <c r="G10" s="45">
        <v>2.359756E-2</v>
      </c>
      <c r="H10" s="35" t="s">
        <v>140</v>
      </c>
    </row>
    <row r="11" spans="1:9" x14ac:dyDescent="0.2">
      <c r="A11" s="41">
        <v>5</v>
      </c>
      <c r="B11" s="42" t="s">
        <v>188</v>
      </c>
      <c r="C11" s="42" t="s">
        <v>189</v>
      </c>
      <c r="D11" s="42" t="s">
        <v>46</v>
      </c>
      <c r="E11" s="43">
        <v>38278844</v>
      </c>
      <c r="F11" s="44">
        <v>31174.2905536</v>
      </c>
      <c r="G11" s="45">
        <v>2.2501920000000002E-2</v>
      </c>
      <c r="H11" s="35" t="s">
        <v>140</v>
      </c>
    </row>
    <row r="12" spans="1:9" x14ac:dyDescent="0.2">
      <c r="A12" s="41">
        <v>6</v>
      </c>
      <c r="B12" s="42" t="s">
        <v>65</v>
      </c>
      <c r="C12" s="42" t="s">
        <v>66</v>
      </c>
      <c r="D12" s="42" t="s">
        <v>39</v>
      </c>
      <c r="E12" s="43">
        <v>900000</v>
      </c>
      <c r="F12" s="44">
        <v>30529.8</v>
      </c>
      <c r="G12" s="45">
        <v>2.2036719999999999E-2</v>
      </c>
      <c r="H12" s="35" t="s">
        <v>140</v>
      </c>
    </row>
    <row r="13" spans="1:9" x14ac:dyDescent="0.2">
      <c r="A13" s="41">
        <v>7</v>
      </c>
      <c r="B13" s="42" t="s">
        <v>190</v>
      </c>
      <c r="C13" s="42" t="s">
        <v>191</v>
      </c>
      <c r="D13" s="42" t="s">
        <v>192</v>
      </c>
      <c r="E13" s="43">
        <v>1600000</v>
      </c>
      <c r="F13" s="44">
        <v>27985.599999999999</v>
      </c>
      <c r="G13" s="45">
        <v>2.0200289999999999E-2</v>
      </c>
      <c r="H13" s="35" t="s">
        <v>140</v>
      </c>
    </row>
    <row r="14" spans="1:9" x14ac:dyDescent="0.2">
      <c r="A14" s="41">
        <v>8</v>
      </c>
      <c r="B14" s="42" t="s">
        <v>193</v>
      </c>
      <c r="C14" s="42" t="s">
        <v>194</v>
      </c>
      <c r="D14" s="42" t="s">
        <v>34</v>
      </c>
      <c r="E14" s="43">
        <v>3370000</v>
      </c>
      <c r="F14" s="44">
        <v>27971</v>
      </c>
      <c r="G14" s="45">
        <v>2.0189749999999999E-2</v>
      </c>
      <c r="H14" s="35" t="s">
        <v>140</v>
      </c>
    </row>
    <row r="15" spans="1:9" x14ac:dyDescent="0.2">
      <c r="A15" s="41">
        <v>9</v>
      </c>
      <c r="B15" s="42" t="s">
        <v>195</v>
      </c>
      <c r="C15" s="42" t="s">
        <v>196</v>
      </c>
      <c r="D15" s="42" t="s">
        <v>110</v>
      </c>
      <c r="E15" s="43">
        <v>1400000</v>
      </c>
      <c r="F15" s="44">
        <v>27090</v>
      </c>
      <c r="G15" s="45">
        <v>1.9553839999999999E-2</v>
      </c>
      <c r="H15" s="35" t="s">
        <v>140</v>
      </c>
    </row>
    <row r="16" spans="1:9" ht="25.5" x14ac:dyDescent="0.2">
      <c r="A16" s="41">
        <v>10</v>
      </c>
      <c r="B16" s="42" t="s">
        <v>197</v>
      </c>
      <c r="C16" s="42" t="s">
        <v>198</v>
      </c>
      <c r="D16" s="42" t="s">
        <v>199</v>
      </c>
      <c r="E16" s="43">
        <v>1503352</v>
      </c>
      <c r="F16" s="44">
        <v>26431.934863999999</v>
      </c>
      <c r="G16" s="45">
        <v>1.907884E-2</v>
      </c>
      <c r="H16" s="35" t="s">
        <v>140</v>
      </c>
    </row>
    <row r="17" spans="1:8" ht="25.5" x14ac:dyDescent="0.2">
      <c r="A17" s="41">
        <v>11</v>
      </c>
      <c r="B17" s="42" t="s">
        <v>200</v>
      </c>
      <c r="C17" s="42" t="s">
        <v>201</v>
      </c>
      <c r="D17" s="42" t="s">
        <v>202</v>
      </c>
      <c r="E17" s="43">
        <v>3300000</v>
      </c>
      <c r="F17" s="44">
        <v>25938</v>
      </c>
      <c r="G17" s="45">
        <v>1.8722309999999999E-2</v>
      </c>
      <c r="H17" s="35" t="s">
        <v>140</v>
      </c>
    </row>
    <row r="18" spans="1:8" x14ac:dyDescent="0.2">
      <c r="A18" s="41">
        <v>12</v>
      </c>
      <c r="B18" s="42" t="s">
        <v>124</v>
      </c>
      <c r="C18" s="42" t="s">
        <v>125</v>
      </c>
      <c r="D18" s="42" t="s">
        <v>126</v>
      </c>
      <c r="E18" s="43">
        <v>2239329</v>
      </c>
      <c r="F18" s="44">
        <v>25414.144821000002</v>
      </c>
      <c r="G18" s="45">
        <v>1.834419E-2</v>
      </c>
      <c r="H18" s="35" t="s">
        <v>140</v>
      </c>
    </row>
    <row r="19" spans="1:8" x14ac:dyDescent="0.2">
      <c r="A19" s="41">
        <v>13</v>
      </c>
      <c r="B19" s="42" t="s">
        <v>203</v>
      </c>
      <c r="C19" s="42" t="s">
        <v>204</v>
      </c>
      <c r="D19" s="42" t="s">
        <v>46</v>
      </c>
      <c r="E19" s="43">
        <v>2805000</v>
      </c>
      <c r="F19" s="44">
        <v>25284.27</v>
      </c>
      <c r="G19" s="45">
        <v>1.825044E-2</v>
      </c>
      <c r="H19" s="35" t="s">
        <v>140</v>
      </c>
    </row>
    <row r="20" spans="1:8" x14ac:dyDescent="0.2">
      <c r="A20" s="41">
        <v>14</v>
      </c>
      <c r="B20" s="42" t="s">
        <v>205</v>
      </c>
      <c r="C20" s="42" t="s">
        <v>206</v>
      </c>
      <c r="D20" s="42" t="s">
        <v>46</v>
      </c>
      <c r="E20" s="43">
        <v>2490000</v>
      </c>
      <c r="F20" s="44">
        <v>25156.47</v>
      </c>
      <c r="G20" s="45">
        <v>1.8158199999999999E-2</v>
      </c>
      <c r="H20" s="35" t="s">
        <v>140</v>
      </c>
    </row>
    <row r="21" spans="1:8" x14ac:dyDescent="0.2">
      <c r="A21" s="41">
        <v>15</v>
      </c>
      <c r="B21" s="42" t="s">
        <v>207</v>
      </c>
      <c r="C21" s="42" t="s">
        <v>208</v>
      </c>
      <c r="D21" s="42" t="s">
        <v>209</v>
      </c>
      <c r="E21" s="43">
        <v>1805000</v>
      </c>
      <c r="F21" s="44">
        <v>24789.87</v>
      </c>
      <c r="G21" s="45">
        <v>1.7893579999999999E-2</v>
      </c>
      <c r="H21" s="35" t="s">
        <v>140</v>
      </c>
    </row>
    <row r="22" spans="1:8" x14ac:dyDescent="0.2">
      <c r="A22" s="41">
        <v>16</v>
      </c>
      <c r="B22" s="42" t="s">
        <v>210</v>
      </c>
      <c r="C22" s="42" t="s">
        <v>211</v>
      </c>
      <c r="D22" s="42" t="s">
        <v>212</v>
      </c>
      <c r="E22" s="43">
        <v>788000</v>
      </c>
      <c r="F22" s="44">
        <v>24364.959999999999</v>
      </c>
      <c r="G22" s="45">
        <v>1.7586879999999999E-2</v>
      </c>
      <c r="H22" s="35" t="s">
        <v>140</v>
      </c>
    </row>
    <row r="23" spans="1:8" ht="51" x14ac:dyDescent="0.2">
      <c r="A23" s="41">
        <v>17</v>
      </c>
      <c r="B23" s="42" t="s">
        <v>131</v>
      </c>
      <c r="C23" s="42" t="s">
        <v>132</v>
      </c>
      <c r="D23" s="42" t="s">
        <v>133</v>
      </c>
      <c r="E23" s="43">
        <v>15750000</v>
      </c>
      <c r="F23" s="44">
        <v>24284.924999999999</v>
      </c>
      <c r="G23" s="45">
        <v>1.7529110000000001E-2</v>
      </c>
      <c r="H23" s="35" t="s">
        <v>140</v>
      </c>
    </row>
    <row r="24" spans="1:8" ht="25.5" x14ac:dyDescent="0.2">
      <c r="A24" s="41">
        <v>18</v>
      </c>
      <c r="B24" s="42" t="s">
        <v>213</v>
      </c>
      <c r="C24" s="42" t="s">
        <v>214</v>
      </c>
      <c r="D24" s="42" t="s">
        <v>215</v>
      </c>
      <c r="E24" s="43">
        <v>1192069</v>
      </c>
      <c r="F24" s="44">
        <v>24201.384838000002</v>
      </c>
      <c r="G24" s="45">
        <v>1.7468810000000001E-2</v>
      </c>
      <c r="H24" s="35" t="s">
        <v>140</v>
      </c>
    </row>
    <row r="25" spans="1:8" x14ac:dyDescent="0.2">
      <c r="A25" s="41">
        <v>19</v>
      </c>
      <c r="B25" s="42" t="s">
        <v>40</v>
      </c>
      <c r="C25" s="42" t="s">
        <v>41</v>
      </c>
      <c r="D25" s="42" t="s">
        <v>39</v>
      </c>
      <c r="E25" s="43">
        <v>575000</v>
      </c>
      <c r="F25" s="44">
        <v>24155.75</v>
      </c>
      <c r="G25" s="45">
        <v>1.7435869999999999E-2</v>
      </c>
      <c r="H25" s="35" t="s">
        <v>140</v>
      </c>
    </row>
    <row r="26" spans="1:8" x14ac:dyDescent="0.2">
      <c r="A26" s="41">
        <v>20</v>
      </c>
      <c r="B26" s="42" t="s">
        <v>216</v>
      </c>
      <c r="C26" s="42" t="s">
        <v>217</v>
      </c>
      <c r="D26" s="42" t="s">
        <v>56</v>
      </c>
      <c r="E26" s="43">
        <v>1175000</v>
      </c>
      <c r="F26" s="44">
        <v>23347.25</v>
      </c>
      <c r="G26" s="45">
        <v>1.6852280000000001E-2</v>
      </c>
      <c r="H26" s="35" t="s">
        <v>140</v>
      </c>
    </row>
    <row r="27" spans="1:8" ht="25.5" x14ac:dyDescent="0.2">
      <c r="A27" s="41">
        <v>21</v>
      </c>
      <c r="B27" s="42" t="s">
        <v>218</v>
      </c>
      <c r="C27" s="42" t="s">
        <v>219</v>
      </c>
      <c r="D27" s="42" t="s">
        <v>215</v>
      </c>
      <c r="E27" s="43">
        <v>795000</v>
      </c>
      <c r="F27" s="44">
        <v>23050.23</v>
      </c>
      <c r="G27" s="45">
        <v>1.6637889999999999E-2</v>
      </c>
      <c r="H27" s="35" t="s">
        <v>140</v>
      </c>
    </row>
    <row r="28" spans="1:8" x14ac:dyDescent="0.2">
      <c r="A28" s="41">
        <v>22</v>
      </c>
      <c r="B28" s="42" t="s">
        <v>98</v>
      </c>
      <c r="C28" s="42" t="s">
        <v>99</v>
      </c>
      <c r="D28" s="42" t="s">
        <v>39</v>
      </c>
      <c r="E28" s="43">
        <v>57725000</v>
      </c>
      <c r="F28" s="44">
        <v>22795.602500000001</v>
      </c>
      <c r="G28" s="45">
        <v>1.6454099999999999E-2</v>
      </c>
      <c r="H28" s="35" t="s">
        <v>140</v>
      </c>
    </row>
    <row r="29" spans="1:8" x14ac:dyDescent="0.2">
      <c r="A29" s="41">
        <v>23</v>
      </c>
      <c r="B29" s="42" t="s">
        <v>220</v>
      </c>
      <c r="C29" s="42" t="s">
        <v>221</v>
      </c>
      <c r="D29" s="42" t="s">
        <v>222</v>
      </c>
      <c r="E29" s="43">
        <v>540740</v>
      </c>
      <c r="F29" s="44">
        <v>22202.7844</v>
      </c>
      <c r="G29" s="45">
        <v>1.6026200000000001E-2</v>
      </c>
      <c r="H29" s="35" t="s">
        <v>140</v>
      </c>
    </row>
    <row r="30" spans="1:8" x14ac:dyDescent="0.2">
      <c r="A30" s="41">
        <v>24</v>
      </c>
      <c r="B30" s="42" t="s">
        <v>223</v>
      </c>
      <c r="C30" s="42" t="s">
        <v>224</v>
      </c>
      <c r="D30" s="42" t="s">
        <v>28</v>
      </c>
      <c r="E30" s="43">
        <v>275000</v>
      </c>
      <c r="F30" s="44">
        <v>22071.5</v>
      </c>
      <c r="G30" s="45">
        <v>1.593143E-2</v>
      </c>
      <c r="H30" s="35" t="s">
        <v>140</v>
      </c>
    </row>
    <row r="31" spans="1:8" x14ac:dyDescent="0.2">
      <c r="A31" s="41">
        <v>25</v>
      </c>
      <c r="B31" s="42" t="s">
        <v>225</v>
      </c>
      <c r="C31" s="42" t="s">
        <v>226</v>
      </c>
      <c r="D31" s="42" t="s">
        <v>227</v>
      </c>
      <c r="E31" s="43">
        <v>6775000</v>
      </c>
      <c r="F31" s="44">
        <v>21680</v>
      </c>
      <c r="G31" s="45">
        <v>1.5648840000000001E-2</v>
      </c>
      <c r="H31" s="35" t="s">
        <v>140</v>
      </c>
    </row>
    <row r="32" spans="1:8" ht="25.5" x14ac:dyDescent="0.2">
      <c r="A32" s="41">
        <v>26</v>
      </c>
      <c r="B32" s="42" t="s">
        <v>228</v>
      </c>
      <c r="C32" s="42" t="s">
        <v>229</v>
      </c>
      <c r="D32" s="42" t="s">
        <v>230</v>
      </c>
      <c r="E32" s="43">
        <v>1270000</v>
      </c>
      <c r="F32" s="44">
        <v>21310.6</v>
      </c>
      <c r="G32" s="45">
        <v>1.538221E-2</v>
      </c>
      <c r="H32" s="35" t="s">
        <v>140</v>
      </c>
    </row>
    <row r="33" spans="1:8" x14ac:dyDescent="0.2">
      <c r="A33" s="41">
        <v>27</v>
      </c>
      <c r="B33" s="42" t="s">
        <v>231</v>
      </c>
      <c r="C33" s="42" t="s">
        <v>232</v>
      </c>
      <c r="D33" s="42" t="s">
        <v>56</v>
      </c>
      <c r="E33" s="43">
        <v>2703039</v>
      </c>
      <c r="F33" s="44">
        <v>20813.400300000001</v>
      </c>
      <c r="G33" s="45">
        <v>1.502332E-2</v>
      </c>
      <c r="H33" s="35" t="s">
        <v>140</v>
      </c>
    </row>
    <row r="34" spans="1:8" x14ac:dyDescent="0.2">
      <c r="A34" s="41">
        <v>28</v>
      </c>
      <c r="B34" s="42" t="s">
        <v>233</v>
      </c>
      <c r="C34" s="42" t="s">
        <v>234</v>
      </c>
      <c r="D34" s="42" t="s">
        <v>118</v>
      </c>
      <c r="E34" s="43">
        <v>4542500</v>
      </c>
      <c r="F34" s="44">
        <v>20745.5975</v>
      </c>
      <c r="G34" s="45">
        <v>1.4974380000000001E-2</v>
      </c>
      <c r="H34" s="35" t="s">
        <v>140</v>
      </c>
    </row>
    <row r="35" spans="1:8" x14ac:dyDescent="0.2">
      <c r="A35" s="41">
        <v>29</v>
      </c>
      <c r="B35" s="42" t="s">
        <v>235</v>
      </c>
      <c r="C35" s="42" t="s">
        <v>236</v>
      </c>
      <c r="D35" s="42" t="s">
        <v>212</v>
      </c>
      <c r="E35" s="43">
        <v>2000000</v>
      </c>
      <c r="F35" s="44">
        <v>20600</v>
      </c>
      <c r="G35" s="45">
        <v>1.486929E-2</v>
      </c>
      <c r="H35" s="35" t="s">
        <v>140</v>
      </c>
    </row>
    <row r="36" spans="1:8" x14ac:dyDescent="0.2">
      <c r="A36" s="41">
        <v>30</v>
      </c>
      <c r="B36" s="42" t="s">
        <v>237</v>
      </c>
      <c r="C36" s="42" t="s">
        <v>238</v>
      </c>
      <c r="D36" s="42" t="s">
        <v>212</v>
      </c>
      <c r="E36" s="43">
        <v>2027477</v>
      </c>
      <c r="F36" s="44">
        <v>20153.12138</v>
      </c>
      <c r="G36" s="45">
        <v>1.4546730000000001E-2</v>
      </c>
      <c r="H36" s="35" t="s">
        <v>140</v>
      </c>
    </row>
    <row r="37" spans="1:8" ht="25.5" x14ac:dyDescent="0.2">
      <c r="A37" s="41">
        <v>31</v>
      </c>
      <c r="B37" s="42" t="s">
        <v>239</v>
      </c>
      <c r="C37" s="42" t="s">
        <v>240</v>
      </c>
      <c r="D37" s="42" t="s">
        <v>215</v>
      </c>
      <c r="E37" s="43">
        <v>795000</v>
      </c>
      <c r="F37" s="44">
        <v>19905.21</v>
      </c>
      <c r="G37" s="45">
        <v>1.436778E-2</v>
      </c>
      <c r="H37" s="35" t="s">
        <v>140</v>
      </c>
    </row>
    <row r="38" spans="1:8" x14ac:dyDescent="0.2">
      <c r="A38" s="41">
        <v>32</v>
      </c>
      <c r="B38" s="42" t="s">
        <v>241</v>
      </c>
      <c r="C38" s="42" t="s">
        <v>242</v>
      </c>
      <c r="D38" s="42" t="s">
        <v>115</v>
      </c>
      <c r="E38" s="43">
        <v>1137500</v>
      </c>
      <c r="F38" s="44">
        <v>19604.8125</v>
      </c>
      <c r="G38" s="45">
        <v>1.4150950000000001E-2</v>
      </c>
      <c r="H38" s="35" t="s">
        <v>140</v>
      </c>
    </row>
    <row r="39" spans="1:8" x14ac:dyDescent="0.2">
      <c r="A39" s="41">
        <v>33</v>
      </c>
      <c r="B39" s="42" t="s">
        <v>94</v>
      </c>
      <c r="C39" s="42" t="s">
        <v>95</v>
      </c>
      <c r="D39" s="42" t="s">
        <v>77</v>
      </c>
      <c r="E39" s="43">
        <v>4752614</v>
      </c>
      <c r="F39" s="44">
        <v>19471.459557999999</v>
      </c>
      <c r="G39" s="45">
        <v>1.40547E-2</v>
      </c>
      <c r="H39" s="35" t="s">
        <v>140</v>
      </c>
    </row>
    <row r="40" spans="1:8" x14ac:dyDescent="0.2">
      <c r="A40" s="41">
        <v>34</v>
      </c>
      <c r="B40" s="42" t="s">
        <v>243</v>
      </c>
      <c r="C40" s="42" t="s">
        <v>244</v>
      </c>
      <c r="D40" s="42" t="s">
        <v>183</v>
      </c>
      <c r="E40" s="43">
        <v>5700000</v>
      </c>
      <c r="F40" s="44">
        <v>18693.150000000001</v>
      </c>
      <c r="G40" s="45">
        <v>1.349291E-2</v>
      </c>
      <c r="H40" s="35" t="s">
        <v>140</v>
      </c>
    </row>
    <row r="41" spans="1:8" x14ac:dyDescent="0.2">
      <c r="A41" s="41">
        <v>35</v>
      </c>
      <c r="B41" s="42" t="s">
        <v>245</v>
      </c>
      <c r="C41" s="42" t="s">
        <v>246</v>
      </c>
      <c r="D41" s="42" t="s">
        <v>34</v>
      </c>
      <c r="E41" s="43">
        <v>765000</v>
      </c>
      <c r="F41" s="44">
        <v>18168.75</v>
      </c>
      <c r="G41" s="45">
        <v>1.311439E-2</v>
      </c>
      <c r="H41" s="35" t="s">
        <v>140</v>
      </c>
    </row>
    <row r="42" spans="1:8" x14ac:dyDescent="0.2">
      <c r="A42" s="41">
        <v>36</v>
      </c>
      <c r="B42" s="42" t="s">
        <v>247</v>
      </c>
      <c r="C42" s="42" t="s">
        <v>248</v>
      </c>
      <c r="D42" s="42" t="s">
        <v>249</v>
      </c>
      <c r="E42" s="43">
        <v>540000</v>
      </c>
      <c r="F42" s="44">
        <v>17434.439999999999</v>
      </c>
      <c r="G42" s="45">
        <v>1.2584359999999999E-2</v>
      </c>
      <c r="H42" s="35" t="s">
        <v>140</v>
      </c>
    </row>
    <row r="43" spans="1:8" x14ac:dyDescent="0.2">
      <c r="A43" s="41">
        <v>37</v>
      </c>
      <c r="B43" s="42" t="s">
        <v>250</v>
      </c>
      <c r="C43" s="42" t="s">
        <v>251</v>
      </c>
      <c r="D43" s="42" t="s">
        <v>227</v>
      </c>
      <c r="E43" s="43">
        <v>6901000</v>
      </c>
      <c r="F43" s="44">
        <v>17259.401000000002</v>
      </c>
      <c r="G43" s="45">
        <v>1.245801E-2</v>
      </c>
      <c r="H43" s="35" t="s">
        <v>140</v>
      </c>
    </row>
    <row r="44" spans="1:8" x14ac:dyDescent="0.2">
      <c r="A44" s="41">
        <v>38</v>
      </c>
      <c r="B44" s="42" t="s">
        <v>252</v>
      </c>
      <c r="C44" s="42" t="s">
        <v>253</v>
      </c>
      <c r="D44" s="42" t="s">
        <v>183</v>
      </c>
      <c r="E44" s="43">
        <v>140000</v>
      </c>
      <c r="F44" s="44">
        <v>16949.8</v>
      </c>
      <c r="G44" s="45">
        <v>1.223454E-2</v>
      </c>
      <c r="H44" s="35" t="s">
        <v>140</v>
      </c>
    </row>
    <row r="45" spans="1:8" ht="25.5" x14ac:dyDescent="0.2">
      <c r="A45" s="41">
        <v>39</v>
      </c>
      <c r="B45" s="42" t="s">
        <v>73</v>
      </c>
      <c r="C45" s="42" t="s">
        <v>74</v>
      </c>
      <c r="D45" s="42" t="s">
        <v>25</v>
      </c>
      <c r="E45" s="43">
        <v>332412</v>
      </c>
      <c r="F45" s="44">
        <v>16873.233120000001</v>
      </c>
      <c r="G45" s="45">
        <v>1.2179270000000001E-2</v>
      </c>
      <c r="H45" s="35" t="s">
        <v>140</v>
      </c>
    </row>
    <row r="46" spans="1:8" ht="25.5" x14ac:dyDescent="0.2">
      <c r="A46" s="41">
        <v>40</v>
      </c>
      <c r="B46" s="42" t="s">
        <v>254</v>
      </c>
      <c r="C46" s="42" t="s">
        <v>255</v>
      </c>
      <c r="D46" s="42" t="s">
        <v>215</v>
      </c>
      <c r="E46" s="43">
        <v>325425</v>
      </c>
      <c r="F46" s="44">
        <v>16803.319875000001</v>
      </c>
      <c r="G46" s="45">
        <v>1.212881E-2</v>
      </c>
      <c r="H46" s="35" t="s">
        <v>140</v>
      </c>
    </row>
    <row r="47" spans="1:8" x14ac:dyDescent="0.2">
      <c r="A47" s="41">
        <v>41</v>
      </c>
      <c r="B47" s="42" t="s">
        <v>256</v>
      </c>
      <c r="C47" s="42" t="s">
        <v>257</v>
      </c>
      <c r="D47" s="42" t="s">
        <v>227</v>
      </c>
      <c r="E47" s="43">
        <v>1360725</v>
      </c>
      <c r="F47" s="44">
        <v>16594.041375000001</v>
      </c>
      <c r="G47" s="45">
        <v>1.1977750000000001E-2</v>
      </c>
      <c r="H47" s="35" t="s">
        <v>140</v>
      </c>
    </row>
    <row r="48" spans="1:8" x14ac:dyDescent="0.2">
      <c r="A48" s="41">
        <v>42</v>
      </c>
      <c r="B48" s="42" t="s">
        <v>258</v>
      </c>
      <c r="C48" s="42" t="s">
        <v>259</v>
      </c>
      <c r="D48" s="42" t="s">
        <v>19</v>
      </c>
      <c r="E48" s="43">
        <v>4700000</v>
      </c>
      <c r="F48" s="44">
        <v>16466.45</v>
      </c>
      <c r="G48" s="45">
        <v>1.1885649999999999E-2</v>
      </c>
      <c r="H48" s="35" t="s">
        <v>140</v>
      </c>
    </row>
    <row r="49" spans="1:8" x14ac:dyDescent="0.2">
      <c r="A49" s="41">
        <v>43</v>
      </c>
      <c r="B49" s="42" t="s">
        <v>260</v>
      </c>
      <c r="C49" s="42" t="s">
        <v>261</v>
      </c>
      <c r="D49" s="42" t="s">
        <v>115</v>
      </c>
      <c r="E49" s="43">
        <v>118750</v>
      </c>
      <c r="F49" s="44">
        <v>15556.25</v>
      </c>
      <c r="G49" s="45">
        <v>1.122866E-2</v>
      </c>
      <c r="H49" s="35" t="s">
        <v>140</v>
      </c>
    </row>
    <row r="50" spans="1:8" x14ac:dyDescent="0.2">
      <c r="A50" s="41">
        <v>44</v>
      </c>
      <c r="B50" s="42" t="s">
        <v>262</v>
      </c>
      <c r="C50" s="42" t="s">
        <v>263</v>
      </c>
      <c r="D50" s="42" t="s">
        <v>46</v>
      </c>
      <c r="E50" s="43">
        <v>1920000</v>
      </c>
      <c r="F50" s="44">
        <v>15473.28</v>
      </c>
      <c r="G50" s="45">
        <v>1.116877E-2</v>
      </c>
      <c r="H50" s="35" t="s">
        <v>140</v>
      </c>
    </row>
    <row r="51" spans="1:8" x14ac:dyDescent="0.2">
      <c r="A51" s="41">
        <v>45</v>
      </c>
      <c r="B51" s="42" t="s">
        <v>87</v>
      </c>
      <c r="C51" s="42" t="s">
        <v>88</v>
      </c>
      <c r="D51" s="42" t="s">
        <v>22</v>
      </c>
      <c r="E51" s="43">
        <v>1200000</v>
      </c>
      <c r="F51" s="44">
        <v>14950.8</v>
      </c>
      <c r="G51" s="45">
        <v>1.079164E-2</v>
      </c>
      <c r="H51" s="35" t="s">
        <v>140</v>
      </c>
    </row>
    <row r="52" spans="1:8" x14ac:dyDescent="0.2">
      <c r="A52" s="41">
        <v>46</v>
      </c>
      <c r="B52" s="42" t="s">
        <v>26</v>
      </c>
      <c r="C52" s="42" t="s">
        <v>27</v>
      </c>
      <c r="D52" s="42" t="s">
        <v>28</v>
      </c>
      <c r="E52" s="43">
        <v>629500</v>
      </c>
      <c r="F52" s="44">
        <v>14504.939</v>
      </c>
      <c r="G52" s="45">
        <v>1.046981E-2</v>
      </c>
      <c r="H52" s="35" t="s">
        <v>140</v>
      </c>
    </row>
    <row r="53" spans="1:8" x14ac:dyDescent="0.2">
      <c r="A53" s="41">
        <v>47</v>
      </c>
      <c r="B53" s="42" t="s">
        <v>100</v>
      </c>
      <c r="C53" s="42" t="s">
        <v>101</v>
      </c>
      <c r="D53" s="42" t="s">
        <v>34</v>
      </c>
      <c r="E53" s="43">
        <v>370000</v>
      </c>
      <c r="F53" s="44">
        <v>14419.27</v>
      </c>
      <c r="G53" s="45">
        <v>1.0407980000000001E-2</v>
      </c>
      <c r="H53" s="35" t="s">
        <v>140</v>
      </c>
    </row>
    <row r="54" spans="1:8" x14ac:dyDescent="0.2">
      <c r="A54" s="41">
        <v>48</v>
      </c>
      <c r="B54" s="42" t="s">
        <v>264</v>
      </c>
      <c r="C54" s="42" t="s">
        <v>265</v>
      </c>
      <c r="D54" s="42" t="s">
        <v>22</v>
      </c>
      <c r="E54" s="43">
        <v>2858000</v>
      </c>
      <c r="F54" s="44">
        <v>14138.526</v>
      </c>
      <c r="G54" s="45">
        <v>1.020533E-2</v>
      </c>
      <c r="H54" s="35" t="s">
        <v>140</v>
      </c>
    </row>
    <row r="55" spans="1:8" x14ac:dyDescent="0.2">
      <c r="A55" s="41">
        <v>49</v>
      </c>
      <c r="B55" s="42" t="s">
        <v>113</v>
      </c>
      <c r="C55" s="42" t="s">
        <v>114</v>
      </c>
      <c r="D55" s="42" t="s">
        <v>115</v>
      </c>
      <c r="E55" s="43">
        <v>210480</v>
      </c>
      <c r="F55" s="44">
        <v>14044.278</v>
      </c>
      <c r="G55" s="45">
        <v>1.01373E-2</v>
      </c>
      <c r="H55" s="35" t="s">
        <v>140</v>
      </c>
    </row>
    <row r="56" spans="1:8" x14ac:dyDescent="0.2">
      <c r="A56" s="41">
        <v>50</v>
      </c>
      <c r="B56" s="42" t="s">
        <v>29</v>
      </c>
      <c r="C56" s="42" t="s">
        <v>30</v>
      </c>
      <c r="D56" s="42" t="s">
        <v>31</v>
      </c>
      <c r="E56" s="43">
        <v>3600000</v>
      </c>
      <c r="F56" s="44">
        <v>13978.8</v>
      </c>
      <c r="G56" s="45">
        <v>1.009004E-2</v>
      </c>
      <c r="H56" s="35" t="s">
        <v>140</v>
      </c>
    </row>
    <row r="57" spans="1:8" x14ac:dyDescent="0.2">
      <c r="A57" s="41">
        <v>51</v>
      </c>
      <c r="B57" s="42" t="s">
        <v>266</v>
      </c>
      <c r="C57" s="42" t="s">
        <v>267</v>
      </c>
      <c r="D57" s="42" t="s">
        <v>268</v>
      </c>
      <c r="E57" s="43">
        <v>317218</v>
      </c>
      <c r="F57" s="44">
        <v>13849.737880000001</v>
      </c>
      <c r="G57" s="45">
        <v>9.9968799999999997E-3</v>
      </c>
      <c r="H57" s="35" t="s">
        <v>140</v>
      </c>
    </row>
    <row r="58" spans="1:8" x14ac:dyDescent="0.2">
      <c r="A58" s="41">
        <v>52</v>
      </c>
      <c r="B58" s="42" t="s">
        <v>269</v>
      </c>
      <c r="C58" s="42" t="s">
        <v>270</v>
      </c>
      <c r="D58" s="42" t="s">
        <v>192</v>
      </c>
      <c r="E58" s="43">
        <v>260000</v>
      </c>
      <c r="F58" s="44">
        <v>13725.4</v>
      </c>
      <c r="G58" s="45">
        <v>9.9071300000000001E-3</v>
      </c>
      <c r="H58" s="35" t="s">
        <v>140</v>
      </c>
    </row>
    <row r="59" spans="1:8" x14ac:dyDescent="0.2">
      <c r="A59" s="41">
        <v>53</v>
      </c>
      <c r="B59" s="42" t="s">
        <v>271</v>
      </c>
      <c r="C59" s="42" t="s">
        <v>272</v>
      </c>
      <c r="D59" s="42" t="s">
        <v>110</v>
      </c>
      <c r="E59" s="43">
        <v>919500</v>
      </c>
      <c r="F59" s="44">
        <v>13626.0705</v>
      </c>
      <c r="G59" s="45">
        <v>9.8354400000000008E-3</v>
      </c>
      <c r="H59" s="35" t="s">
        <v>140</v>
      </c>
    </row>
    <row r="60" spans="1:8" x14ac:dyDescent="0.2">
      <c r="A60" s="41">
        <v>54</v>
      </c>
      <c r="B60" s="42" t="s">
        <v>71</v>
      </c>
      <c r="C60" s="42" t="s">
        <v>72</v>
      </c>
      <c r="D60" s="42" t="s">
        <v>34</v>
      </c>
      <c r="E60" s="43">
        <v>550000</v>
      </c>
      <c r="F60" s="44">
        <v>12875.5</v>
      </c>
      <c r="G60" s="45">
        <v>9.2936700000000004E-3</v>
      </c>
      <c r="H60" s="35" t="s">
        <v>140</v>
      </c>
    </row>
    <row r="61" spans="1:8" x14ac:dyDescent="0.2">
      <c r="A61" s="41">
        <v>55</v>
      </c>
      <c r="B61" s="42" t="s">
        <v>273</v>
      </c>
      <c r="C61" s="42" t="s">
        <v>274</v>
      </c>
      <c r="D61" s="42" t="s">
        <v>28</v>
      </c>
      <c r="E61" s="43">
        <v>560000</v>
      </c>
      <c r="F61" s="44">
        <v>12264.56</v>
      </c>
      <c r="G61" s="45">
        <v>8.8526799999999999E-3</v>
      </c>
      <c r="H61" s="35" t="s">
        <v>140</v>
      </c>
    </row>
    <row r="62" spans="1:8" x14ac:dyDescent="0.2">
      <c r="A62" s="41">
        <v>56</v>
      </c>
      <c r="B62" s="42" t="s">
        <v>119</v>
      </c>
      <c r="C62" s="42" t="s">
        <v>120</v>
      </c>
      <c r="D62" s="42" t="s">
        <v>121</v>
      </c>
      <c r="E62" s="43">
        <v>3400000</v>
      </c>
      <c r="F62" s="44">
        <v>11592.3</v>
      </c>
      <c r="G62" s="45">
        <v>8.3674400000000003E-3</v>
      </c>
      <c r="H62" s="35" t="s">
        <v>140</v>
      </c>
    </row>
    <row r="63" spans="1:8" x14ac:dyDescent="0.2">
      <c r="A63" s="41">
        <v>57</v>
      </c>
      <c r="B63" s="42" t="s">
        <v>275</v>
      </c>
      <c r="C63" s="42" t="s">
        <v>276</v>
      </c>
      <c r="D63" s="42" t="s">
        <v>212</v>
      </c>
      <c r="E63" s="43">
        <v>1052500</v>
      </c>
      <c r="F63" s="44">
        <v>11261.75</v>
      </c>
      <c r="G63" s="45">
        <v>8.12885E-3</v>
      </c>
      <c r="H63" s="35" t="s">
        <v>140</v>
      </c>
    </row>
    <row r="64" spans="1:8" x14ac:dyDescent="0.2">
      <c r="A64" s="41">
        <v>58</v>
      </c>
      <c r="B64" s="42" t="s">
        <v>277</v>
      </c>
      <c r="C64" s="42" t="s">
        <v>278</v>
      </c>
      <c r="D64" s="42" t="s">
        <v>34</v>
      </c>
      <c r="E64" s="43">
        <v>960000</v>
      </c>
      <c r="F64" s="44">
        <v>11232</v>
      </c>
      <c r="G64" s="45">
        <v>8.1073699999999992E-3</v>
      </c>
      <c r="H64" s="35" t="s">
        <v>140</v>
      </c>
    </row>
    <row r="65" spans="1:8" x14ac:dyDescent="0.2">
      <c r="A65" s="41">
        <v>59</v>
      </c>
      <c r="B65" s="42" t="s">
        <v>279</v>
      </c>
      <c r="C65" s="42" t="s">
        <v>280</v>
      </c>
      <c r="D65" s="42" t="s">
        <v>118</v>
      </c>
      <c r="E65" s="43">
        <v>8500000</v>
      </c>
      <c r="F65" s="44">
        <v>11074.65</v>
      </c>
      <c r="G65" s="45">
        <v>7.9938000000000006E-3</v>
      </c>
      <c r="H65" s="35" t="s">
        <v>140</v>
      </c>
    </row>
    <row r="66" spans="1:8" x14ac:dyDescent="0.2">
      <c r="A66" s="41">
        <v>60</v>
      </c>
      <c r="B66" s="42" t="s">
        <v>281</v>
      </c>
      <c r="C66" s="42" t="s">
        <v>282</v>
      </c>
      <c r="D66" s="42" t="s">
        <v>283</v>
      </c>
      <c r="E66" s="43">
        <v>2919992</v>
      </c>
      <c r="F66" s="44">
        <v>11068.229676000001</v>
      </c>
      <c r="G66" s="45">
        <v>7.9891600000000004E-3</v>
      </c>
      <c r="H66" s="35" t="s">
        <v>140</v>
      </c>
    </row>
    <row r="67" spans="1:8" x14ac:dyDescent="0.2">
      <c r="A67" s="41">
        <v>61</v>
      </c>
      <c r="B67" s="42" t="s">
        <v>284</v>
      </c>
      <c r="C67" s="42" t="s">
        <v>285</v>
      </c>
      <c r="D67" s="42" t="s">
        <v>212</v>
      </c>
      <c r="E67" s="43">
        <v>5983106</v>
      </c>
      <c r="F67" s="44">
        <v>11003.530244600001</v>
      </c>
      <c r="G67" s="45">
        <v>7.9424600000000001E-3</v>
      </c>
      <c r="H67" s="35" t="s">
        <v>140</v>
      </c>
    </row>
    <row r="68" spans="1:8" ht="25.5" x14ac:dyDescent="0.2">
      <c r="A68" s="41">
        <v>62</v>
      </c>
      <c r="B68" s="42" t="s">
        <v>286</v>
      </c>
      <c r="C68" s="42" t="s">
        <v>287</v>
      </c>
      <c r="D68" s="42" t="s">
        <v>230</v>
      </c>
      <c r="E68" s="43">
        <v>941174</v>
      </c>
      <c r="F68" s="44">
        <v>10013.150186000001</v>
      </c>
      <c r="G68" s="45">
        <v>7.2275899999999999E-3</v>
      </c>
      <c r="H68" s="35" t="s">
        <v>140</v>
      </c>
    </row>
    <row r="69" spans="1:8" x14ac:dyDescent="0.2">
      <c r="A69" s="41">
        <v>63</v>
      </c>
      <c r="B69" s="42" t="s">
        <v>288</v>
      </c>
      <c r="C69" s="42" t="s">
        <v>289</v>
      </c>
      <c r="D69" s="42" t="s">
        <v>28</v>
      </c>
      <c r="E69" s="43">
        <v>496099</v>
      </c>
      <c r="F69" s="44">
        <v>9892.7101590000002</v>
      </c>
      <c r="G69" s="45">
        <v>7.1406600000000001E-3</v>
      </c>
      <c r="H69" s="35" t="s">
        <v>140</v>
      </c>
    </row>
    <row r="70" spans="1:8" ht="25.5" x14ac:dyDescent="0.2">
      <c r="A70" s="41">
        <v>64</v>
      </c>
      <c r="B70" s="42" t="s">
        <v>290</v>
      </c>
      <c r="C70" s="42" t="s">
        <v>291</v>
      </c>
      <c r="D70" s="42" t="s">
        <v>292</v>
      </c>
      <c r="E70" s="43">
        <v>630000</v>
      </c>
      <c r="F70" s="44">
        <v>9637.74</v>
      </c>
      <c r="G70" s="45">
        <v>6.9566200000000002E-3</v>
      </c>
      <c r="H70" s="35" t="s">
        <v>140</v>
      </c>
    </row>
    <row r="71" spans="1:8" x14ac:dyDescent="0.2">
      <c r="A71" s="41">
        <v>65</v>
      </c>
      <c r="B71" s="42" t="s">
        <v>293</v>
      </c>
      <c r="C71" s="42" t="s">
        <v>294</v>
      </c>
      <c r="D71" s="42" t="s">
        <v>56</v>
      </c>
      <c r="E71" s="43">
        <v>1567077</v>
      </c>
      <c r="F71" s="44">
        <v>9257.5073775000001</v>
      </c>
      <c r="G71" s="45">
        <v>6.6821600000000004E-3</v>
      </c>
      <c r="H71" s="35" t="s">
        <v>140</v>
      </c>
    </row>
    <row r="72" spans="1:8" x14ac:dyDescent="0.2">
      <c r="A72" s="41">
        <v>66</v>
      </c>
      <c r="B72" s="42" t="s">
        <v>295</v>
      </c>
      <c r="C72" s="42" t="s">
        <v>296</v>
      </c>
      <c r="D72" s="42" t="s">
        <v>118</v>
      </c>
      <c r="E72" s="43">
        <v>1038224</v>
      </c>
      <c r="F72" s="44">
        <v>8775.0692479999998</v>
      </c>
      <c r="G72" s="45">
        <v>6.3339299999999998E-3</v>
      </c>
      <c r="H72" s="35" t="s">
        <v>140</v>
      </c>
    </row>
    <row r="73" spans="1:8" x14ac:dyDescent="0.2">
      <c r="A73" s="41">
        <v>67</v>
      </c>
      <c r="B73" s="42" t="s">
        <v>102</v>
      </c>
      <c r="C73" s="42" t="s">
        <v>103</v>
      </c>
      <c r="D73" s="42" t="s">
        <v>16</v>
      </c>
      <c r="E73" s="43">
        <v>583736</v>
      </c>
      <c r="F73" s="44">
        <v>8315.3193200000005</v>
      </c>
      <c r="G73" s="45">
        <v>6.0020799999999999E-3</v>
      </c>
      <c r="H73" s="35" t="s">
        <v>140</v>
      </c>
    </row>
    <row r="74" spans="1:8" x14ac:dyDescent="0.2">
      <c r="A74" s="41">
        <v>68</v>
      </c>
      <c r="B74" s="42" t="s">
        <v>297</v>
      </c>
      <c r="C74" s="42" t="s">
        <v>298</v>
      </c>
      <c r="D74" s="42" t="s">
        <v>126</v>
      </c>
      <c r="E74" s="43">
        <v>1711434</v>
      </c>
      <c r="F74" s="44">
        <v>8043.7398000000003</v>
      </c>
      <c r="G74" s="45">
        <v>5.8060500000000001E-3</v>
      </c>
      <c r="H74" s="35" t="s">
        <v>140</v>
      </c>
    </row>
    <row r="75" spans="1:8" x14ac:dyDescent="0.2">
      <c r="A75" s="41">
        <v>69</v>
      </c>
      <c r="B75" s="42" t="s">
        <v>299</v>
      </c>
      <c r="C75" s="42" t="s">
        <v>300</v>
      </c>
      <c r="D75" s="42" t="s">
        <v>192</v>
      </c>
      <c r="E75" s="43">
        <v>950000</v>
      </c>
      <c r="F75" s="44">
        <v>7031.9</v>
      </c>
      <c r="G75" s="45">
        <v>5.0756999999999998E-3</v>
      </c>
      <c r="H75" s="35" t="s">
        <v>140</v>
      </c>
    </row>
    <row r="76" spans="1:8" ht="25.5" x14ac:dyDescent="0.2">
      <c r="A76" s="41">
        <v>70</v>
      </c>
      <c r="B76" s="42" t="s">
        <v>59</v>
      </c>
      <c r="C76" s="42" t="s">
        <v>60</v>
      </c>
      <c r="D76" s="42" t="s">
        <v>51</v>
      </c>
      <c r="E76" s="43">
        <v>1677100</v>
      </c>
      <c r="F76" s="44">
        <v>5980.5385999999999</v>
      </c>
      <c r="G76" s="45">
        <v>4.3168099999999999E-3</v>
      </c>
      <c r="H76" s="35" t="s">
        <v>140</v>
      </c>
    </row>
    <row r="77" spans="1:8" ht="25.5" x14ac:dyDescent="0.2">
      <c r="A77" s="41">
        <v>71</v>
      </c>
      <c r="B77" s="42" t="s">
        <v>301</v>
      </c>
      <c r="C77" s="42" t="s">
        <v>302</v>
      </c>
      <c r="D77" s="42" t="s">
        <v>199</v>
      </c>
      <c r="E77" s="43">
        <v>230227</v>
      </c>
      <c r="F77" s="44">
        <v>5318.2437</v>
      </c>
      <c r="G77" s="45">
        <v>3.8387600000000001E-3</v>
      </c>
      <c r="H77" s="35" t="s">
        <v>140</v>
      </c>
    </row>
    <row r="78" spans="1:8" x14ac:dyDescent="0.2">
      <c r="A78" s="41">
        <v>72</v>
      </c>
      <c r="B78" s="42" t="s">
        <v>303</v>
      </c>
      <c r="C78" s="42" t="s">
        <v>304</v>
      </c>
      <c r="D78" s="42" t="s">
        <v>56</v>
      </c>
      <c r="E78" s="43">
        <v>678000</v>
      </c>
      <c r="F78" s="44">
        <v>4802.2740000000003</v>
      </c>
      <c r="G78" s="45">
        <v>3.4663300000000001E-3</v>
      </c>
      <c r="H78" s="35" t="s">
        <v>140</v>
      </c>
    </row>
    <row r="79" spans="1:8" x14ac:dyDescent="0.2">
      <c r="A79" s="46"/>
      <c r="B79" s="46"/>
      <c r="C79" s="47" t="s">
        <v>139</v>
      </c>
      <c r="D79" s="46"/>
      <c r="E79" s="46" t="s">
        <v>140</v>
      </c>
      <c r="F79" s="48">
        <v>1325034.2610782001</v>
      </c>
      <c r="G79" s="49">
        <v>0.95642320000000003</v>
      </c>
      <c r="H79" s="35" t="s">
        <v>140</v>
      </c>
    </row>
    <row r="80" spans="1:8" x14ac:dyDescent="0.2">
      <c r="A80" s="46"/>
      <c r="B80" s="46"/>
      <c r="C80" s="50"/>
      <c r="D80" s="46"/>
      <c r="E80" s="46"/>
      <c r="F80" s="51"/>
      <c r="G80" s="51"/>
      <c r="H80" s="35" t="s">
        <v>140</v>
      </c>
    </row>
    <row r="81" spans="1:8" x14ac:dyDescent="0.2">
      <c r="A81" s="46"/>
      <c r="B81" s="46"/>
      <c r="C81" s="47" t="s">
        <v>141</v>
      </c>
      <c r="D81" s="46"/>
      <c r="E81" s="46"/>
      <c r="F81" s="46"/>
      <c r="G81" s="46"/>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143</v>
      </c>
      <c r="D84" s="46"/>
      <c r="E84" s="46"/>
      <c r="F84" s="46"/>
      <c r="G84" s="46"/>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144</v>
      </c>
      <c r="D87" s="46"/>
      <c r="E87" s="46"/>
      <c r="F87" s="46"/>
      <c r="G87" s="46"/>
      <c r="H87" s="35" t="s">
        <v>140</v>
      </c>
    </row>
    <row r="88" spans="1:8" x14ac:dyDescent="0.2">
      <c r="A88" s="46"/>
      <c r="B88" s="46"/>
      <c r="C88" s="47" t="s">
        <v>139</v>
      </c>
      <c r="D88" s="46"/>
      <c r="E88" s="46" t="s">
        <v>140</v>
      </c>
      <c r="F88" s="52" t="s">
        <v>142</v>
      </c>
      <c r="G88" s="49">
        <v>0</v>
      </c>
      <c r="H88" s="35" t="s">
        <v>140</v>
      </c>
    </row>
    <row r="89" spans="1:8" x14ac:dyDescent="0.2">
      <c r="A89" s="46"/>
      <c r="B89" s="46"/>
      <c r="C89" s="50"/>
      <c r="D89" s="46"/>
      <c r="E89" s="46"/>
      <c r="F89" s="51"/>
      <c r="G89" s="51"/>
      <c r="H89" s="35" t="s">
        <v>140</v>
      </c>
    </row>
    <row r="90" spans="1:8" x14ac:dyDescent="0.2">
      <c r="A90" s="46"/>
      <c r="B90" s="46"/>
      <c r="C90" s="47" t="s">
        <v>145</v>
      </c>
      <c r="D90" s="46"/>
      <c r="E90" s="46"/>
      <c r="F90" s="51"/>
      <c r="G90" s="51"/>
      <c r="H90" s="35" t="s">
        <v>140</v>
      </c>
    </row>
    <row r="91" spans="1:8" x14ac:dyDescent="0.2">
      <c r="A91" s="46"/>
      <c r="B91" s="46"/>
      <c r="C91" s="47" t="s">
        <v>139</v>
      </c>
      <c r="D91" s="46"/>
      <c r="E91" s="46" t="s">
        <v>140</v>
      </c>
      <c r="F91" s="52" t="s">
        <v>142</v>
      </c>
      <c r="G91" s="49">
        <v>0</v>
      </c>
      <c r="H91" s="35" t="s">
        <v>140</v>
      </c>
    </row>
    <row r="92" spans="1:8" x14ac:dyDescent="0.2">
      <c r="A92" s="46"/>
      <c r="B92" s="46"/>
      <c r="C92" s="50"/>
      <c r="D92" s="46"/>
      <c r="E92" s="46"/>
      <c r="F92" s="51"/>
      <c r="G92" s="51"/>
      <c r="H92" s="35" t="s">
        <v>140</v>
      </c>
    </row>
    <row r="93" spans="1:8" x14ac:dyDescent="0.2">
      <c r="A93" s="46"/>
      <c r="B93" s="46"/>
      <c r="C93" s="47" t="s">
        <v>146</v>
      </c>
      <c r="D93" s="46"/>
      <c r="E93" s="46"/>
      <c r="F93" s="51"/>
      <c r="G93" s="51"/>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147</v>
      </c>
      <c r="D96" s="46"/>
      <c r="E96" s="46"/>
      <c r="F96" s="48">
        <v>1325034.2610782001</v>
      </c>
      <c r="G96" s="49">
        <v>0.95642320000000003</v>
      </c>
      <c r="H96" s="35" t="s">
        <v>140</v>
      </c>
    </row>
    <row r="97" spans="1:8" x14ac:dyDescent="0.2">
      <c r="A97" s="46"/>
      <c r="B97" s="46"/>
      <c r="C97" s="50"/>
      <c r="D97" s="46"/>
      <c r="E97" s="46"/>
      <c r="F97" s="51"/>
      <c r="G97" s="51"/>
      <c r="H97" s="35" t="s">
        <v>140</v>
      </c>
    </row>
    <row r="98" spans="1:8" x14ac:dyDescent="0.2">
      <c r="A98" s="46"/>
      <c r="B98" s="46"/>
      <c r="C98" s="47" t="s">
        <v>148</v>
      </c>
      <c r="D98" s="46"/>
      <c r="E98" s="46"/>
      <c r="F98" s="51"/>
      <c r="G98" s="51"/>
      <c r="H98" s="35" t="s">
        <v>140</v>
      </c>
    </row>
    <row r="99" spans="1:8" x14ac:dyDescent="0.2">
      <c r="A99" s="46"/>
      <c r="B99" s="46"/>
      <c r="C99" s="47" t="s">
        <v>10</v>
      </c>
      <c r="D99" s="46"/>
      <c r="E99" s="46"/>
      <c r="F99" s="51"/>
      <c r="G99" s="51"/>
      <c r="H99" s="35" t="s">
        <v>140</v>
      </c>
    </row>
    <row r="100" spans="1:8" x14ac:dyDescent="0.2">
      <c r="A100" s="46"/>
      <c r="B100" s="46"/>
      <c r="C100" s="47" t="s">
        <v>139</v>
      </c>
      <c r="D100" s="46"/>
      <c r="E100" s="46" t="s">
        <v>140</v>
      </c>
      <c r="F100" s="52" t="s">
        <v>142</v>
      </c>
      <c r="G100" s="49">
        <v>0</v>
      </c>
      <c r="H100" s="35" t="s">
        <v>140</v>
      </c>
    </row>
    <row r="101" spans="1:8" x14ac:dyDescent="0.2">
      <c r="A101" s="46"/>
      <c r="B101" s="46"/>
      <c r="C101" s="50"/>
      <c r="D101" s="46"/>
      <c r="E101" s="46"/>
      <c r="F101" s="51"/>
      <c r="G101" s="51"/>
      <c r="H101" s="35" t="s">
        <v>140</v>
      </c>
    </row>
    <row r="102" spans="1:8" x14ac:dyDescent="0.2">
      <c r="A102" s="46"/>
      <c r="B102" s="46"/>
      <c r="C102" s="47" t="s">
        <v>149</v>
      </c>
      <c r="D102" s="46"/>
      <c r="E102" s="46"/>
      <c r="F102" s="46"/>
      <c r="G102" s="46"/>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150</v>
      </c>
      <c r="D105" s="46"/>
      <c r="E105" s="46"/>
      <c r="F105" s="46"/>
      <c r="G105" s="46"/>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151</v>
      </c>
      <c r="D108" s="46"/>
      <c r="E108" s="46"/>
      <c r="F108" s="51"/>
      <c r="G108" s="51"/>
      <c r="H108" s="35" t="s">
        <v>140</v>
      </c>
    </row>
    <row r="109" spans="1:8" x14ac:dyDescent="0.2">
      <c r="A109" s="46"/>
      <c r="B109" s="46"/>
      <c r="C109" s="47" t="s">
        <v>139</v>
      </c>
      <c r="D109" s="46"/>
      <c r="E109" s="46" t="s">
        <v>140</v>
      </c>
      <c r="F109" s="52" t="s">
        <v>142</v>
      </c>
      <c r="G109" s="49">
        <v>0</v>
      </c>
      <c r="H109" s="35" t="s">
        <v>140</v>
      </c>
    </row>
    <row r="110" spans="1:8" x14ac:dyDescent="0.2">
      <c r="A110" s="90"/>
      <c r="B110" s="90"/>
      <c r="C110" s="91"/>
      <c r="D110" s="90"/>
      <c r="E110" s="90"/>
      <c r="F110" s="126"/>
      <c r="G110" s="127"/>
      <c r="H110" s="92" t="s">
        <v>140</v>
      </c>
    </row>
    <row r="111" spans="1:8" x14ac:dyDescent="0.2">
      <c r="A111" s="90"/>
      <c r="B111" s="90"/>
      <c r="C111" s="91" t="s">
        <v>1191</v>
      </c>
      <c r="D111" s="90"/>
      <c r="E111" s="90"/>
      <c r="F111" s="90"/>
      <c r="G111" s="90"/>
      <c r="H111" s="92" t="s">
        <v>140</v>
      </c>
    </row>
    <row r="112" spans="1:8" ht="25.5" x14ac:dyDescent="0.2">
      <c r="A112" s="93">
        <v>1</v>
      </c>
      <c r="B112" s="94" t="s">
        <v>1231</v>
      </c>
      <c r="C112" s="94" t="s">
        <v>1192</v>
      </c>
      <c r="D112" s="94" t="s">
        <v>222</v>
      </c>
      <c r="E112" s="95">
        <v>6659650</v>
      </c>
      <c r="F112" s="96">
        <v>664.42</v>
      </c>
      <c r="G112" s="97">
        <f>F112/F146</f>
        <v>4.7958510953304023E-4</v>
      </c>
      <c r="H112" s="92">
        <v>5.13</v>
      </c>
    </row>
    <row r="113" spans="1:8" x14ac:dyDescent="0.2">
      <c r="A113" s="90"/>
      <c r="B113" s="90"/>
      <c r="C113" s="91" t="s">
        <v>139</v>
      </c>
      <c r="D113" s="90"/>
      <c r="E113" s="90" t="s">
        <v>140</v>
      </c>
      <c r="F113" s="128">
        <f>F112</f>
        <v>664.42</v>
      </c>
      <c r="G113" s="127">
        <f>G112</f>
        <v>4.7958510953304023E-4</v>
      </c>
      <c r="H113" s="92" t="s">
        <v>140</v>
      </c>
    </row>
    <row r="114" spans="1:8" x14ac:dyDescent="0.2">
      <c r="A114" s="46"/>
      <c r="B114" s="46"/>
      <c r="C114" s="50"/>
      <c r="D114" s="46"/>
      <c r="E114" s="46"/>
      <c r="F114" s="51"/>
      <c r="G114" s="51"/>
      <c r="H114" s="35" t="s">
        <v>140</v>
      </c>
    </row>
    <row r="115" spans="1:8" x14ac:dyDescent="0.2">
      <c r="A115" s="46"/>
      <c r="B115" s="46"/>
      <c r="C115" s="47" t="s">
        <v>152</v>
      </c>
      <c r="D115" s="46"/>
      <c r="E115" s="46"/>
      <c r="F115" s="48">
        <v>664.41996119999999</v>
      </c>
      <c r="G115" s="49">
        <v>4.7959000000000001E-4</v>
      </c>
      <c r="H115" s="35" t="s">
        <v>140</v>
      </c>
    </row>
    <row r="116" spans="1:8" x14ac:dyDescent="0.2">
      <c r="A116" s="46"/>
      <c r="B116" s="46"/>
      <c r="C116" s="50"/>
      <c r="D116" s="46"/>
      <c r="E116" s="46"/>
      <c r="F116" s="51"/>
      <c r="G116" s="51"/>
      <c r="H116" s="35" t="s">
        <v>140</v>
      </c>
    </row>
    <row r="117" spans="1:8" x14ac:dyDescent="0.2">
      <c r="A117" s="46"/>
      <c r="B117" s="46"/>
      <c r="C117" s="47" t="s">
        <v>153</v>
      </c>
      <c r="D117" s="46"/>
      <c r="E117" s="46"/>
      <c r="F117" s="51"/>
      <c r="G117" s="51"/>
      <c r="H117" s="35" t="s">
        <v>140</v>
      </c>
    </row>
    <row r="118" spans="1:8" x14ac:dyDescent="0.2">
      <c r="A118" s="46"/>
      <c r="B118" s="46"/>
      <c r="C118" s="47" t="s">
        <v>154</v>
      </c>
      <c r="D118" s="46"/>
      <c r="E118" s="46"/>
      <c r="F118" s="51"/>
      <c r="G118" s="51"/>
      <c r="H118" s="35" t="s">
        <v>140</v>
      </c>
    </row>
    <row r="119" spans="1:8" x14ac:dyDescent="0.2">
      <c r="A119" s="46"/>
      <c r="B119" s="46"/>
      <c r="C119" s="47" t="s">
        <v>139</v>
      </c>
      <c r="D119" s="46"/>
      <c r="E119" s="46" t="s">
        <v>140</v>
      </c>
      <c r="F119" s="52" t="s">
        <v>142</v>
      </c>
      <c r="G119" s="49">
        <v>0</v>
      </c>
      <c r="H119" s="35" t="s">
        <v>140</v>
      </c>
    </row>
    <row r="120" spans="1:8" x14ac:dyDescent="0.2">
      <c r="A120" s="46"/>
      <c r="B120" s="46"/>
      <c r="C120" s="50"/>
      <c r="D120" s="46"/>
      <c r="E120" s="46"/>
      <c r="F120" s="51"/>
      <c r="G120" s="51"/>
      <c r="H120" s="35" t="s">
        <v>140</v>
      </c>
    </row>
    <row r="121" spans="1:8" x14ac:dyDescent="0.2">
      <c r="A121" s="46"/>
      <c r="B121" s="46"/>
      <c r="C121" s="47" t="s">
        <v>155</v>
      </c>
      <c r="D121" s="46"/>
      <c r="E121" s="46"/>
      <c r="F121" s="51"/>
      <c r="G121" s="51"/>
      <c r="H121" s="35" t="s">
        <v>140</v>
      </c>
    </row>
    <row r="122" spans="1:8" x14ac:dyDescent="0.2">
      <c r="A122" s="46"/>
      <c r="B122" s="46"/>
      <c r="C122" s="47" t="s">
        <v>139</v>
      </c>
      <c r="D122" s="46"/>
      <c r="E122" s="46" t="s">
        <v>140</v>
      </c>
      <c r="F122" s="52" t="s">
        <v>142</v>
      </c>
      <c r="G122" s="49">
        <v>0</v>
      </c>
      <c r="H122" s="35" t="s">
        <v>140</v>
      </c>
    </row>
    <row r="123" spans="1:8" x14ac:dyDescent="0.2">
      <c r="A123" s="46"/>
      <c r="B123" s="46"/>
      <c r="C123" s="50"/>
      <c r="D123" s="46"/>
      <c r="E123" s="46"/>
      <c r="F123" s="51"/>
      <c r="G123" s="51"/>
      <c r="H123" s="35" t="s">
        <v>140</v>
      </c>
    </row>
    <row r="124" spans="1:8" x14ac:dyDescent="0.2">
      <c r="A124" s="46"/>
      <c r="B124" s="46"/>
      <c r="C124" s="47" t="s">
        <v>156</v>
      </c>
      <c r="D124" s="46"/>
      <c r="E124" s="46"/>
      <c r="F124" s="51"/>
      <c r="G124" s="51"/>
      <c r="H124" s="35" t="s">
        <v>140</v>
      </c>
    </row>
    <row r="125" spans="1:8" x14ac:dyDescent="0.2">
      <c r="A125" s="46"/>
      <c r="B125" s="46"/>
      <c r="C125" s="47" t="s">
        <v>139</v>
      </c>
      <c r="D125" s="46"/>
      <c r="E125" s="46" t="s">
        <v>140</v>
      </c>
      <c r="F125" s="52" t="s">
        <v>142</v>
      </c>
      <c r="G125" s="49">
        <v>0</v>
      </c>
      <c r="H125" s="35" t="s">
        <v>140</v>
      </c>
    </row>
    <row r="126" spans="1:8" x14ac:dyDescent="0.2">
      <c r="A126" s="46"/>
      <c r="B126" s="46"/>
      <c r="C126" s="50"/>
      <c r="D126" s="46"/>
      <c r="E126" s="46"/>
      <c r="F126" s="51"/>
      <c r="G126" s="51"/>
      <c r="H126" s="35" t="s">
        <v>140</v>
      </c>
    </row>
    <row r="127" spans="1:8" x14ac:dyDescent="0.2">
      <c r="A127" s="46"/>
      <c r="B127" s="46"/>
      <c r="C127" s="47" t="s">
        <v>157</v>
      </c>
      <c r="D127" s="46"/>
      <c r="E127" s="46"/>
      <c r="F127" s="51"/>
      <c r="G127" s="51"/>
      <c r="H127" s="35" t="s">
        <v>140</v>
      </c>
    </row>
    <row r="128" spans="1:8" x14ac:dyDescent="0.2">
      <c r="A128" s="41">
        <v>1</v>
      </c>
      <c r="B128" s="42"/>
      <c r="C128" s="42" t="s">
        <v>158</v>
      </c>
      <c r="D128" s="42"/>
      <c r="E128" s="54"/>
      <c r="F128" s="44">
        <v>37968.003126957003</v>
      </c>
      <c r="G128" s="45">
        <v>2.740569E-2</v>
      </c>
      <c r="H128" s="35">
        <v>5.15</v>
      </c>
    </row>
    <row r="129" spans="1:8" x14ac:dyDescent="0.2">
      <c r="A129" s="46"/>
      <c r="B129" s="46"/>
      <c r="C129" s="47" t="s">
        <v>139</v>
      </c>
      <c r="D129" s="46"/>
      <c r="E129" s="46" t="s">
        <v>140</v>
      </c>
      <c r="F129" s="48">
        <v>37968.003126957003</v>
      </c>
      <c r="G129" s="49">
        <v>2.740569E-2</v>
      </c>
      <c r="H129" s="35" t="s">
        <v>140</v>
      </c>
    </row>
    <row r="130" spans="1:8" x14ac:dyDescent="0.2">
      <c r="A130" s="46"/>
      <c r="B130" s="46"/>
      <c r="C130" s="50"/>
      <c r="D130" s="46"/>
      <c r="E130" s="46"/>
      <c r="F130" s="51"/>
      <c r="G130" s="51"/>
      <c r="H130" s="35" t="s">
        <v>140</v>
      </c>
    </row>
    <row r="131" spans="1:8" x14ac:dyDescent="0.2">
      <c r="A131" s="46"/>
      <c r="B131" s="46"/>
      <c r="C131" s="47" t="s">
        <v>159</v>
      </c>
      <c r="D131" s="46"/>
      <c r="E131" s="46"/>
      <c r="F131" s="48">
        <v>37968.003126957003</v>
      </c>
      <c r="G131" s="49">
        <v>2.740569E-2</v>
      </c>
      <c r="H131" s="35" t="s">
        <v>140</v>
      </c>
    </row>
    <row r="132" spans="1:8" x14ac:dyDescent="0.2">
      <c r="A132" s="46"/>
      <c r="B132" s="46"/>
      <c r="C132" s="51"/>
      <c r="D132" s="46"/>
      <c r="E132" s="46"/>
      <c r="F132" s="46"/>
      <c r="G132" s="46"/>
      <c r="H132" s="35" t="s">
        <v>140</v>
      </c>
    </row>
    <row r="133" spans="1:8" x14ac:dyDescent="0.2">
      <c r="A133" s="46"/>
      <c r="B133" s="46"/>
      <c r="C133" s="47" t="s">
        <v>160</v>
      </c>
      <c r="D133" s="46"/>
      <c r="E133" s="46"/>
      <c r="F133" s="46"/>
      <c r="G133" s="46"/>
      <c r="H133" s="35" t="s">
        <v>140</v>
      </c>
    </row>
    <row r="134" spans="1:8" x14ac:dyDescent="0.2">
      <c r="A134" s="46"/>
      <c r="B134" s="46"/>
      <c r="C134" s="47" t="s">
        <v>161</v>
      </c>
      <c r="D134" s="46"/>
      <c r="E134" s="46"/>
      <c r="F134" s="46"/>
      <c r="G134" s="46"/>
      <c r="H134" s="35" t="s">
        <v>140</v>
      </c>
    </row>
    <row r="135" spans="1:8" x14ac:dyDescent="0.2">
      <c r="A135" s="41">
        <v>1</v>
      </c>
      <c r="B135" s="42" t="s">
        <v>305</v>
      </c>
      <c r="C135" s="42" t="s">
        <v>1000</v>
      </c>
      <c r="D135" s="42"/>
      <c r="E135" s="129">
        <v>727698.35549999995</v>
      </c>
      <c r="F135" s="44">
        <v>18329.664957033001</v>
      </c>
      <c r="G135" s="45">
        <v>1.3230540000000001E-2</v>
      </c>
      <c r="H135" s="35" t="s">
        <v>140</v>
      </c>
    </row>
    <row r="136" spans="1:8" x14ac:dyDescent="0.2">
      <c r="A136" s="46"/>
      <c r="B136" s="46"/>
      <c r="C136" s="47" t="s">
        <v>139</v>
      </c>
      <c r="D136" s="46"/>
      <c r="E136" s="46" t="s">
        <v>140</v>
      </c>
      <c r="F136" s="48">
        <v>18329.664957033001</v>
      </c>
      <c r="G136" s="49">
        <v>1.3230540000000001E-2</v>
      </c>
      <c r="H136" s="35" t="s">
        <v>140</v>
      </c>
    </row>
    <row r="137" spans="1:8" x14ac:dyDescent="0.2">
      <c r="A137" s="46"/>
      <c r="B137" s="46"/>
      <c r="C137" s="50"/>
      <c r="D137" s="46"/>
      <c r="E137" s="46"/>
      <c r="F137" s="51"/>
      <c r="G137" s="51"/>
      <c r="H137" s="35" t="s">
        <v>140</v>
      </c>
    </row>
    <row r="138" spans="1:8" x14ac:dyDescent="0.2">
      <c r="A138" s="46"/>
      <c r="B138" s="46"/>
      <c r="C138" s="47" t="s">
        <v>162</v>
      </c>
      <c r="D138" s="46"/>
      <c r="E138" s="46"/>
      <c r="F138" s="46"/>
      <c r="G138" s="46"/>
      <c r="H138" s="35" t="s">
        <v>140</v>
      </c>
    </row>
    <row r="139" spans="1:8" x14ac:dyDescent="0.2">
      <c r="A139" s="46"/>
      <c r="B139" s="46"/>
      <c r="C139" s="47" t="s">
        <v>163</v>
      </c>
      <c r="D139" s="46"/>
      <c r="E139" s="46"/>
      <c r="F139" s="46"/>
      <c r="G139" s="46"/>
      <c r="H139" s="35" t="s">
        <v>140</v>
      </c>
    </row>
    <row r="140" spans="1:8" x14ac:dyDescent="0.2">
      <c r="A140" s="46"/>
      <c r="B140" s="46"/>
      <c r="C140" s="47" t="s">
        <v>139</v>
      </c>
      <c r="D140" s="46"/>
      <c r="E140" s="46" t="s">
        <v>140</v>
      </c>
      <c r="F140" s="52" t="s">
        <v>142</v>
      </c>
      <c r="G140" s="49">
        <v>0</v>
      </c>
      <c r="H140" s="35" t="s">
        <v>140</v>
      </c>
    </row>
    <row r="141" spans="1:8" x14ac:dyDescent="0.2">
      <c r="A141" s="46"/>
      <c r="B141" s="46"/>
      <c r="C141" s="50"/>
      <c r="D141" s="46"/>
      <c r="E141" s="46"/>
      <c r="F141" s="51"/>
      <c r="G141" s="51"/>
      <c r="H141" s="35" t="s">
        <v>140</v>
      </c>
    </row>
    <row r="142" spans="1:8" x14ac:dyDescent="0.2">
      <c r="A142" s="46"/>
      <c r="B142" s="46"/>
      <c r="C142" s="47" t="s">
        <v>164</v>
      </c>
      <c r="D142" s="46"/>
      <c r="E142" s="46"/>
      <c r="F142" s="51"/>
      <c r="G142" s="51"/>
      <c r="H142" s="35" t="s">
        <v>140</v>
      </c>
    </row>
    <row r="143" spans="1:8" x14ac:dyDescent="0.2">
      <c r="A143" s="46"/>
      <c r="B143" s="46"/>
      <c r="C143" s="47" t="s">
        <v>139</v>
      </c>
      <c r="D143" s="46"/>
      <c r="E143" s="46" t="s">
        <v>140</v>
      </c>
      <c r="F143" s="52" t="s">
        <v>142</v>
      </c>
      <c r="G143" s="49">
        <v>0</v>
      </c>
      <c r="H143" s="35" t="s">
        <v>140</v>
      </c>
    </row>
    <row r="144" spans="1:8" x14ac:dyDescent="0.2">
      <c r="A144" s="46"/>
      <c r="B144" s="46"/>
      <c r="C144" s="50"/>
      <c r="D144" s="46"/>
      <c r="E144" s="46"/>
      <c r="F144" s="51"/>
      <c r="G144" s="51"/>
      <c r="H144" s="35" t="s">
        <v>140</v>
      </c>
    </row>
    <row r="145" spans="1:17" x14ac:dyDescent="0.2">
      <c r="A145" s="54"/>
      <c r="B145" s="42"/>
      <c r="C145" s="42" t="s">
        <v>165</v>
      </c>
      <c r="D145" s="42"/>
      <c r="E145" s="54"/>
      <c r="F145" s="44">
        <v>3409.46684727</v>
      </c>
      <c r="G145" s="45">
        <v>2.4609900000000001E-3</v>
      </c>
      <c r="H145" s="35" t="s">
        <v>140</v>
      </c>
    </row>
    <row r="146" spans="1:17" x14ac:dyDescent="0.2">
      <c r="A146" s="50"/>
      <c r="B146" s="50"/>
      <c r="C146" s="47" t="s">
        <v>166</v>
      </c>
      <c r="D146" s="51"/>
      <c r="E146" s="51"/>
      <c r="F146" s="48">
        <v>1385405.81597066</v>
      </c>
      <c r="G146" s="55">
        <v>1.0000000099999999</v>
      </c>
      <c r="H146" s="35" t="s">
        <v>140</v>
      </c>
    </row>
    <row r="147" spans="1:17" ht="12.75" customHeight="1" x14ac:dyDescent="0.2">
      <c r="A147" s="56"/>
      <c r="B147" s="56"/>
      <c r="C147" s="57"/>
      <c r="D147" s="58"/>
      <c r="E147" s="58"/>
      <c r="F147" s="59"/>
      <c r="G147" s="60"/>
      <c r="H147" s="61"/>
    </row>
    <row r="148" spans="1:17" x14ac:dyDescent="0.2">
      <c r="A148" s="56"/>
      <c r="B148" s="62" t="s">
        <v>986</v>
      </c>
      <c r="C148" s="62"/>
      <c r="D148" s="62"/>
      <c r="E148" s="62"/>
      <c r="F148" s="62"/>
      <c r="G148" s="62"/>
      <c r="H148" s="62"/>
      <c r="J148" s="63"/>
    </row>
    <row r="149" spans="1:17" x14ac:dyDescent="0.2">
      <c r="A149" s="56"/>
      <c r="B149" s="62" t="s">
        <v>987</v>
      </c>
      <c r="C149" s="62"/>
      <c r="D149" s="62"/>
      <c r="E149" s="62"/>
      <c r="F149" s="62"/>
      <c r="G149" s="62"/>
      <c r="H149" s="62"/>
      <c r="J149" s="63"/>
    </row>
    <row r="150" spans="1:17" x14ac:dyDescent="0.2">
      <c r="A150" s="56"/>
      <c r="B150" s="62" t="s">
        <v>988</v>
      </c>
      <c r="C150" s="62"/>
      <c r="D150" s="62"/>
      <c r="E150" s="62"/>
      <c r="F150" s="62"/>
      <c r="G150" s="62"/>
      <c r="H150" s="62"/>
      <c r="J150" s="63"/>
    </row>
    <row r="151" spans="1:17" s="66" customFormat="1" ht="52.5" customHeight="1" x14ac:dyDescent="0.25">
      <c r="A151" s="64"/>
      <c r="B151" s="65" t="s">
        <v>989</v>
      </c>
      <c r="C151" s="65"/>
      <c r="D151" s="65"/>
      <c r="E151" s="65"/>
      <c r="F151" s="65"/>
      <c r="G151" s="65"/>
      <c r="H151" s="65"/>
      <c r="I151" s="29"/>
      <c r="J151" s="63"/>
      <c r="K151" s="29"/>
      <c r="L151" s="29"/>
      <c r="M151" s="29"/>
      <c r="N151" s="29"/>
      <c r="O151" s="29"/>
      <c r="P151" s="29"/>
      <c r="Q151" s="29"/>
    </row>
    <row r="152" spans="1:17" x14ac:dyDescent="0.2">
      <c r="A152" s="56"/>
      <c r="B152" s="62" t="s">
        <v>990</v>
      </c>
      <c r="C152" s="62"/>
      <c r="D152" s="62"/>
      <c r="E152" s="62"/>
      <c r="F152" s="62"/>
      <c r="G152" s="62"/>
      <c r="H152" s="62"/>
      <c r="J152" s="63"/>
    </row>
    <row r="153" spans="1:17" x14ac:dyDescent="0.2">
      <c r="A153" s="56"/>
      <c r="B153" s="56"/>
      <c r="C153" s="56"/>
      <c r="D153" s="58"/>
      <c r="E153" s="58"/>
      <c r="F153" s="58"/>
      <c r="G153" s="58"/>
    </row>
    <row r="154" spans="1:17" x14ac:dyDescent="0.2">
      <c r="A154" s="56"/>
      <c r="B154" s="68" t="s">
        <v>167</v>
      </c>
      <c r="C154" s="69"/>
      <c r="D154" s="70"/>
      <c r="E154" s="71"/>
      <c r="F154" s="58"/>
      <c r="G154" s="58"/>
    </row>
    <row r="155" spans="1:17" ht="27.75" customHeight="1" x14ac:dyDescent="0.2">
      <c r="A155" s="56"/>
      <c r="B155" s="72" t="s">
        <v>168</v>
      </c>
      <c r="C155" s="73"/>
      <c r="D155" s="34" t="s">
        <v>169</v>
      </c>
      <c r="E155" s="71"/>
      <c r="F155" s="58"/>
      <c r="G155" s="58"/>
    </row>
    <row r="156" spans="1:17" ht="12.75" customHeight="1" x14ac:dyDescent="0.2">
      <c r="A156" s="56"/>
      <c r="B156" s="72" t="s">
        <v>992</v>
      </c>
      <c r="C156" s="73"/>
      <c r="D156" s="34" t="s">
        <v>169</v>
      </c>
      <c r="E156" s="71"/>
      <c r="F156" s="58"/>
      <c r="G156" s="58"/>
    </row>
    <row r="157" spans="1:17" x14ac:dyDescent="0.2">
      <c r="A157" s="56"/>
      <c r="B157" s="72" t="s">
        <v>170</v>
      </c>
      <c r="C157" s="73"/>
      <c r="D157" s="74" t="s">
        <v>140</v>
      </c>
      <c r="E157" s="71"/>
      <c r="F157" s="58"/>
      <c r="G157" s="58"/>
    </row>
    <row r="158" spans="1:17" x14ac:dyDescent="0.2">
      <c r="A158" s="75"/>
      <c r="B158" s="76" t="s">
        <v>140</v>
      </c>
      <c r="C158" s="76" t="s">
        <v>993</v>
      </c>
      <c r="D158" s="76" t="s">
        <v>171</v>
      </c>
      <c r="E158" s="75"/>
      <c r="F158" s="75"/>
      <c r="G158" s="75"/>
      <c r="H158" s="75"/>
      <c r="J158" s="63"/>
    </row>
    <row r="159" spans="1:17" x14ac:dyDescent="0.2">
      <c r="A159" s="75"/>
      <c r="B159" s="77" t="s">
        <v>172</v>
      </c>
      <c r="C159" s="78">
        <v>46265</v>
      </c>
      <c r="D159" s="78">
        <v>46295</v>
      </c>
      <c r="E159" s="75"/>
      <c r="F159" s="75"/>
      <c r="G159" s="75"/>
      <c r="J159" s="63"/>
    </row>
    <row r="160" spans="1:17" ht="15" customHeight="1" x14ac:dyDescent="0.2">
      <c r="A160" s="75"/>
      <c r="B160" s="37" t="s">
        <v>173</v>
      </c>
      <c r="C160" s="79">
        <v>1684.4353000000001</v>
      </c>
      <c r="D160" s="79">
        <v>1560.3731</v>
      </c>
      <c r="E160" s="75"/>
      <c r="F160" s="80"/>
      <c r="G160" s="81"/>
    </row>
    <row r="161" spans="1:7" ht="15" customHeight="1" x14ac:dyDescent="0.2">
      <c r="A161" s="75"/>
      <c r="B161" s="37" t="s">
        <v>994</v>
      </c>
      <c r="C161" s="79">
        <v>73.767700000000005</v>
      </c>
      <c r="D161" s="79">
        <v>68.334599999999995</v>
      </c>
      <c r="E161" s="75"/>
      <c r="F161" s="80"/>
      <c r="G161" s="81"/>
    </row>
    <row r="162" spans="1:7" ht="15" customHeight="1" x14ac:dyDescent="0.2">
      <c r="A162" s="75"/>
      <c r="B162" s="37" t="s">
        <v>174</v>
      </c>
      <c r="C162" s="79">
        <v>1528.39</v>
      </c>
      <c r="D162" s="79">
        <v>1414.8842999999999</v>
      </c>
      <c r="E162" s="75"/>
      <c r="F162" s="80"/>
      <c r="G162" s="81"/>
    </row>
    <row r="163" spans="1:7" ht="15" customHeight="1" x14ac:dyDescent="0.2">
      <c r="A163" s="75"/>
      <c r="B163" s="37" t="s">
        <v>995</v>
      </c>
      <c r="C163" s="79">
        <v>65.962900000000005</v>
      </c>
      <c r="D163" s="79">
        <v>61.064100000000003</v>
      </c>
      <c r="E163" s="75"/>
      <c r="F163" s="80"/>
      <c r="G163" s="81"/>
    </row>
    <row r="164" spans="1:7" ht="15" customHeight="1" x14ac:dyDescent="0.2">
      <c r="A164" s="75"/>
      <c r="B164" s="75"/>
      <c r="C164" s="75"/>
      <c r="D164" s="75"/>
      <c r="E164" s="75"/>
      <c r="F164" s="75"/>
      <c r="G164" s="75"/>
    </row>
    <row r="165" spans="1:7" ht="14.25" customHeight="1" x14ac:dyDescent="0.2">
      <c r="A165" s="75"/>
      <c r="B165" s="72" t="s">
        <v>996</v>
      </c>
      <c r="C165" s="73"/>
      <c r="D165" s="34" t="s">
        <v>169</v>
      </c>
      <c r="E165" s="75"/>
      <c r="F165" s="75"/>
      <c r="G165" s="75"/>
    </row>
    <row r="166" spans="1:7" x14ac:dyDescent="0.2">
      <c r="A166" s="75"/>
      <c r="B166" s="82"/>
      <c r="C166" s="82"/>
      <c r="D166" s="83"/>
      <c r="E166" s="75"/>
      <c r="F166" s="80"/>
      <c r="G166" s="81"/>
    </row>
    <row r="167" spans="1:7" x14ac:dyDescent="0.2">
      <c r="A167" s="75"/>
      <c r="B167" s="72" t="s">
        <v>176</v>
      </c>
      <c r="C167" s="73"/>
      <c r="D167" s="34" t="s">
        <v>169</v>
      </c>
      <c r="E167" s="123"/>
      <c r="F167" s="123"/>
      <c r="G167" s="123"/>
    </row>
    <row r="168" spans="1:7" x14ac:dyDescent="0.2">
      <c r="A168" s="75"/>
      <c r="B168" s="72" t="s">
        <v>177</v>
      </c>
      <c r="C168" s="73"/>
      <c r="D168" s="34" t="s">
        <v>169</v>
      </c>
      <c r="E168" s="75"/>
      <c r="F168" s="75"/>
      <c r="G168" s="75"/>
    </row>
    <row r="169" spans="1:7" x14ac:dyDescent="0.2">
      <c r="A169" s="75"/>
      <c r="B169" s="72" t="s">
        <v>178</v>
      </c>
      <c r="C169" s="73"/>
      <c r="D169" s="34" t="s">
        <v>169</v>
      </c>
      <c r="E169" s="84"/>
      <c r="F169" s="75"/>
      <c r="G169" s="75"/>
    </row>
    <row r="170" spans="1:7" x14ac:dyDescent="0.2">
      <c r="A170" s="75"/>
      <c r="B170" s="72" t="s">
        <v>179</v>
      </c>
      <c r="C170" s="73"/>
      <c r="D170" s="85">
        <v>0.48637753530131339</v>
      </c>
      <c r="E170" s="84"/>
      <c r="F170" s="75"/>
      <c r="G170" s="75"/>
    </row>
    <row r="172" spans="1:7" x14ac:dyDescent="0.2">
      <c r="B172" s="86" t="s">
        <v>997</v>
      </c>
      <c r="C172" s="86"/>
    </row>
    <row r="174" spans="1:7" ht="153.75" customHeight="1" x14ac:dyDescent="0.2">
      <c r="B174" s="87"/>
      <c r="C174" s="88"/>
      <c r="D174" s="87"/>
    </row>
    <row r="175" spans="1:7" x14ac:dyDescent="0.2">
      <c r="B175" s="87"/>
      <c r="D175" s="87"/>
    </row>
    <row r="176" spans="1:7" x14ac:dyDescent="0.2">
      <c r="B176" s="87" t="s">
        <v>998</v>
      </c>
      <c r="C176" s="88"/>
      <c r="D176" s="87" t="s">
        <v>1001</v>
      </c>
    </row>
    <row r="177" spans="2:4" x14ac:dyDescent="0.2">
      <c r="B177" s="87" t="s">
        <v>1002</v>
      </c>
      <c r="D177" s="87" t="s">
        <v>1003</v>
      </c>
    </row>
  </sheetData>
  <mergeCells count="18">
    <mergeCell ref="A1:H1"/>
    <mergeCell ref="A2:H2"/>
    <mergeCell ref="A3:H3"/>
    <mergeCell ref="B148:H148"/>
    <mergeCell ref="B149:H149"/>
    <mergeCell ref="B150:H150"/>
    <mergeCell ref="B151:H151"/>
    <mergeCell ref="B152:H152"/>
    <mergeCell ref="B154:D154"/>
    <mergeCell ref="B155:C155"/>
    <mergeCell ref="B169:C169"/>
    <mergeCell ref="B170:C170"/>
    <mergeCell ref="B172:C172"/>
    <mergeCell ref="B156:C156"/>
    <mergeCell ref="B157:C157"/>
    <mergeCell ref="B165:C165"/>
    <mergeCell ref="B167:C167"/>
    <mergeCell ref="B168:C168"/>
  </mergeCells>
  <hyperlinks>
    <hyperlink ref="I1" location="Index!B2" display="Index" xr:uid="{7F8D93D4-56F8-464C-9430-8FEC00AF190E}"/>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34BA-B030-49C8-A757-477E363B9666}">
  <sheetPr>
    <outlinePr summaryBelow="0" summaryRight="0"/>
  </sheetPr>
  <dimension ref="A1:Q15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307</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266</v>
      </c>
      <c r="C7" s="42" t="s">
        <v>267</v>
      </c>
      <c r="D7" s="42" t="s">
        <v>268</v>
      </c>
      <c r="E7" s="43">
        <v>847135</v>
      </c>
      <c r="F7" s="44">
        <v>36985.914100000002</v>
      </c>
      <c r="G7" s="45">
        <v>5.1864239999999999E-2</v>
      </c>
      <c r="H7" s="35" t="s">
        <v>140</v>
      </c>
    </row>
    <row r="8" spans="1:9" x14ac:dyDescent="0.2">
      <c r="A8" s="41">
        <v>2</v>
      </c>
      <c r="B8" s="42" t="s">
        <v>308</v>
      </c>
      <c r="C8" s="42" t="s">
        <v>309</v>
      </c>
      <c r="D8" s="42" t="s">
        <v>227</v>
      </c>
      <c r="E8" s="43">
        <v>4865007</v>
      </c>
      <c r="F8" s="44">
        <v>33327.7304535</v>
      </c>
      <c r="G8" s="45">
        <v>4.6734480000000002E-2</v>
      </c>
      <c r="H8" s="35" t="s">
        <v>140</v>
      </c>
    </row>
    <row r="9" spans="1:9" x14ac:dyDescent="0.2">
      <c r="A9" s="41">
        <v>3</v>
      </c>
      <c r="B9" s="42" t="s">
        <v>310</v>
      </c>
      <c r="C9" s="42" t="s">
        <v>311</v>
      </c>
      <c r="D9" s="42" t="s">
        <v>227</v>
      </c>
      <c r="E9" s="43">
        <v>9150470</v>
      </c>
      <c r="F9" s="44">
        <v>29281.504000000001</v>
      </c>
      <c r="G9" s="45">
        <v>4.1060579999999999E-2</v>
      </c>
      <c r="H9" s="35" t="s">
        <v>140</v>
      </c>
    </row>
    <row r="10" spans="1:9" x14ac:dyDescent="0.2">
      <c r="A10" s="41">
        <v>4</v>
      </c>
      <c r="B10" s="42" t="s">
        <v>312</v>
      </c>
      <c r="C10" s="42" t="s">
        <v>313</v>
      </c>
      <c r="D10" s="42" t="s">
        <v>39</v>
      </c>
      <c r="E10" s="43">
        <v>351434</v>
      </c>
      <c r="F10" s="44">
        <v>27401.308980000002</v>
      </c>
      <c r="G10" s="45">
        <v>3.842404E-2</v>
      </c>
      <c r="H10" s="35" t="s">
        <v>140</v>
      </c>
    </row>
    <row r="11" spans="1:9" ht="25.5" x14ac:dyDescent="0.2">
      <c r="A11" s="41">
        <v>5</v>
      </c>
      <c r="B11" s="42" t="s">
        <v>228</v>
      </c>
      <c r="C11" s="42" t="s">
        <v>229</v>
      </c>
      <c r="D11" s="42" t="s">
        <v>230</v>
      </c>
      <c r="E11" s="43">
        <v>1586804</v>
      </c>
      <c r="F11" s="44">
        <v>26626.571120000001</v>
      </c>
      <c r="G11" s="45">
        <v>3.733765E-2</v>
      </c>
      <c r="H11" s="35" t="s">
        <v>140</v>
      </c>
    </row>
    <row r="12" spans="1:9" x14ac:dyDescent="0.2">
      <c r="A12" s="41">
        <v>6</v>
      </c>
      <c r="B12" s="42" t="s">
        <v>314</v>
      </c>
      <c r="C12" s="42" t="s">
        <v>315</v>
      </c>
      <c r="D12" s="42" t="s">
        <v>183</v>
      </c>
      <c r="E12" s="43">
        <v>2706141</v>
      </c>
      <c r="F12" s="44">
        <v>26593.247607000001</v>
      </c>
      <c r="G12" s="45">
        <v>3.7290919999999998E-2</v>
      </c>
      <c r="H12" s="35" t="s">
        <v>140</v>
      </c>
    </row>
    <row r="13" spans="1:9" x14ac:dyDescent="0.2">
      <c r="A13" s="41">
        <v>7</v>
      </c>
      <c r="B13" s="42" t="s">
        <v>184</v>
      </c>
      <c r="C13" s="42" t="s">
        <v>185</v>
      </c>
      <c r="D13" s="42" t="s">
        <v>115</v>
      </c>
      <c r="E13" s="43">
        <v>4401669</v>
      </c>
      <c r="F13" s="44">
        <v>24347.832073500002</v>
      </c>
      <c r="G13" s="45">
        <v>3.4142239999999997E-2</v>
      </c>
      <c r="H13" s="35" t="s">
        <v>140</v>
      </c>
    </row>
    <row r="14" spans="1:9" x14ac:dyDescent="0.2">
      <c r="A14" s="41">
        <v>8</v>
      </c>
      <c r="B14" s="42" t="s">
        <v>316</v>
      </c>
      <c r="C14" s="42" t="s">
        <v>317</v>
      </c>
      <c r="D14" s="42" t="s">
        <v>183</v>
      </c>
      <c r="E14" s="43">
        <v>4520688</v>
      </c>
      <c r="F14" s="44">
        <v>23365.175928000001</v>
      </c>
      <c r="G14" s="45">
        <v>3.2764290000000001E-2</v>
      </c>
      <c r="H14" s="35" t="s">
        <v>140</v>
      </c>
    </row>
    <row r="15" spans="1:9" x14ac:dyDescent="0.2">
      <c r="A15" s="41">
        <v>9</v>
      </c>
      <c r="B15" s="42" t="s">
        <v>69</v>
      </c>
      <c r="C15" s="42" t="s">
        <v>70</v>
      </c>
      <c r="D15" s="42" t="s">
        <v>39</v>
      </c>
      <c r="E15" s="43">
        <v>2969647</v>
      </c>
      <c r="F15" s="44">
        <v>23342.910243499999</v>
      </c>
      <c r="G15" s="45">
        <v>3.2733070000000003E-2</v>
      </c>
      <c r="H15" s="35" t="s">
        <v>140</v>
      </c>
    </row>
    <row r="16" spans="1:9" x14ac:dyDescent="0.2">
      <c r="A16" s="41">
        <v>10</v>
      </c>
      <c r="B16" s="42" t="s">
        <v>318</v>
      </c>
      <c r="C16" s="42" t="s">
        <v>319</v>
      </c>
      <c r="D16" s="42" t="s">
        <v>46</v>
      </c>
      <c r="E16" s="43">
        <v>33778893</v>
      </c>
      <c r="F16" s="44">
        <v>22800.752775000001</v>
      </c>
      <c r="G16" s="45">
        <v>3.1972809999999997E-2</v>
      </c>
      <c r="H16" s="35" t="s">
        <v>140</v>
      </c>
    </row>
    <row r="17" spans="1:8" x14ac:dyDescent="0.2">
      <c r="A17" s="41">
        <v>11</v>
      </c>
      <c r="B17" s="42" t="s">
        <v>320</v>
      </c>
      <c r="C17" s="42" t="s">
        <v>321</v>
      </c>
      <c r="D17" s="42" t="s">
        <v>192</v>
      </c>
      <c r="E17" s="43">
        <v>211414</v>
      </c>
      <c r="F17" s="44">
        <v>22473.308199999999</v>
      </c>
      <c r="G17" s="45">
        <v>3.1513649999999997E-2</v>
      </c>
      <c r="H17" s="35" t="s">
        <v>140</v>
      </c>
    </row>
    <row r="18" spans="1:8" x14ac:dyDescent="0.2">
      <c r="A18" s="41">
        <v>12</v>
      </c>
      <c r="B18" s="42" t="s">
        <v>322</v>
      </c>
      <c r="C18" s="42" t="s">
        <v>323</v>
      </c>
      <c r="D18" s="42" t="s">
        <v>183</v>
      </c>
      <c r="E18" s="43">
        <v>1285210</v>
      </c>
      <c r="F18" s="44">
        <v>20820.401999999998</v>
      </c>
      <c r="G18" s="45">
        <v>2.9195829999999999E-2</v>
      </c>
      <c r="H18" s="35" t="s">
        <v>140</v>
      </c>
    </row>
    <row r="19" spans="1:8" x14ac:dyDescent="0.2">
      <c r="A19" s="41">
        <v>13</v>
      </c>
      <c r="B19" s="42" t="s">
        <v>75</v>
      </c>
      <c r="C19" s="42" t="s">
        <v>76</v>
      </c>
      <c r="D19" s="42" t="s">
        <v>77</v>
      </c>
      <c r="E19" s="43">
        <v>417063</v>
      </c>
      <c r="F19" s="44">
        <v>20786.41992</v>
      </c>
      <c r="G19" s="45">
        <v>2.9148179999999999E-2</v>
      </c>
      <c r="H19" s="35" t="s">
        <v>140</v>
      </c>
    </row>
    <row r="20" spans="1:8" x14ac:dyDescent="0.2">
      <c r="A20" s="41">
        <v>14</v>
      </c>
      <c r="B20" s="42" t="s">
        <v>225</v>
      </c>
      <c r="C20" s="42" t="s">
        <v>226</v>
      </c>
      <c r="D20" s="42" t="s">
        <v>227</v>
      </c>
      <c r="E20" s="43">
        <v>6457549</v>
      </c>
      <c r="F20" s="44">
        <v>20664.156800000001</v>
      </c>
      <c r="G20" s="45">
        <v>2.8976729999999999E-2</v>
      </c>
      <c r="H20" s="35" t="s">
        <v>140</v>
      </c>
    </row>
    <row r="21" spans="1:8" x14ac:dyDescent="0.2">
      <c r="A21" s="41">
        <v>15</v>
      </c>
      <c r="B21" s="42" t="s">
        <v>11</v>
      </c>
      <c r="C21" s="42" t="s">
        <v>12</v>
      </c>
      <c r="D21" s="42" t="s">
        <v>13</v>
      </c>
      <c r="E21" s="43">
        <v>548815</v>
      </c>
      <c r="F21" s="44">
        <v>20635.444</v>
      </c>
      <c r="G21" s="45">
        <v>2.8936469999999999E-2</v>
      </c>
      <c r="H21" s="35" t="s">
        <v>140</v>
      </c>
    </row>
    <row r="22" spans="1:8" x14ac:dyDescent="0.2">
      <c r="A22" s="41">
        <v>16</v>
      </c>
      <c r="B22" s="42" t="s">
        <v>26</v>
      </c>
      <c r="C22" s="42" t="s">
        <v>27</v>
      </c>
      <c r="D22" s="42" t="s">
        <v>28</v>
      </c>
      <c r="E22" s="43">
        <v>879379</v>
      </c>
      <c r="F22" s="44">
        <v>20262.650917999999</v>
      </c>
      <c r="G22" s="45">
        <v>2.8413709999999998E-2</v>
      </c>
      <c r="H22" s="35" t="s">
        <v>140</v>
      </c>
    </row>
    <row r="23" spans="1:8" x14ac:dyDescent="0.2">
      <c r="A23" s="41">
        <v>17</v>
      </c>
      <c r="B23" s="42" t="s">
        <v>220</v>
      </c>
      <c r="C23" s="42" t="s">
        <v>221</v>
      </c>
      <c r="D23" s="42" t="s">
        <v>222</v>
      </c>
      <c r="E23" s="43">
        <v>469815</v>
      </c>
      <c r="F23" s="44">
        <v>19290.603899999998</v>
      </c>
      <c r="G23" s="45">
        <v>2.7050640000000001E-2</v>
      </c>
      <c r="H23" s="35" t="s">
        <v>140</v>
      </c>
    </row>
    <row r="24" spans="1:8" x14ac:dyDescent="0.2">
      <c r="A24" s="41">
        <v>18</v>
      </c>
      <c r="B24" s="42" t="s">
        <v>324</v>
      </c>
      <c r="C24" s="42" t="s">
        <v>325</v>
      </c>
      <c r="D24" s="42" t="s">
        <v>249</v>
      </c>
      <c r="E24" s="43">
        <v>1167145</v>
      </c>
      <c r="F24" s="44">
        <v>17635.560949999999</v>
      </c>
      <c r="G24" s="45">
        <v>2.472982E-2</v>
      </c>
      <c r="H24" s="35" t="s">
        <v>140</v>
      </c>
    </row>
    <row r="25" spans="1:8" x14ac:dyDescent="0.2">
      <c r="A25" s="41">
        <v>19</v>
      </c>
      <c r="B25" s="42" t="s">
        <v>85</v>
      </c>
      <c r="C25" s="42" t="s">
        <v>86</v>
      </c>
      <c r="D25" s="42" t="s">
        <v>28</v>
      </c>
      <c r="E25" s="43">
        <v>370171</v>
      </c>
      <c r="F25" s="44">
        <v>17620.139599999999</v>
      </c>
      <c r="G25" s="45">
        <v>2.47082E-2</v>
      </c>
      <c r="H25" s="35" t="s">
        <v>140</v>
      </c>
    </row>
    <row r="26" spans="1:8" x14ac:dyDescent="0.2">
      <c r="A26" s="41">
        <v>20</v>
      </c>
      <c r="B26" s="42" t="s">
        <v>47</v>
      </c>
      <c r="C26" s="42" t="s">
        <v>48</v>
      </c>
      <c r="D26" s="42" t="s">
        <v>46</v>
      </c>
      <c r="E26" s="43">
        <v>1300000</v>
      </c>
      <c r="F26" s="44">
        <v>17182.099999999999</v>
      </c>
      <c r="G26" s="45">
        <v>2.4093949999999999E-2</v>
      </c>
      <c r="H26" s="35" t="s">
        <v>140</v>
      </c>
    </row>
    <row r="27" spans="1:8" x14ac:dyDescent="0.2">
      <c r="A27" s="41">
        <v>21</v>
      </c>
      <c r="B27" s="42" t="s">
        <v>188</v>
      </c>
      <c r="C27" s="42" t="s">
        <v>189</v>
      </c>
      <c r="D27" s="42" t="s">
        <v>46</v>
      </c>
      <c r="E27" s="43">
        <v>20919721</v>
      </c>
      <c r="F27" s="44">
        <v>17037.020782399999</v>
      </c>
      <c r="G27" s="45">
        <v>2.389051E-2</v>
      </c>
      <c r="H27" s="35" t="s">
        <v>140</v>
      </c>
    </row>
    <row r="28" spans="1:8" x14ac:dyDescent="0.2">
      <c r="A28" s="41">
        <v>22</v>
      </c>
      <c r="B28" s="42" t="s">
        <v>326</v>
      </c>
      <c r="C28" s="42" t="s">
        <v>327</v>
      </c>
      <c r="D28" s="42" t="s">
        <v>192</v>
      </c>
      <c r="E28" s="43">
        <v>1920815</v>
      </c>
      <c r="F28" s="44">
        <v>16356.7001325</v>
      </c>
      <c r="G28" s="45">
        <v>2.293651E-2</v>
      </c>
      <c r="H28" s="35" t="s">
        <v>140</v>
      </c>
    </row>
    <row r="29" spans="1:8" x14ac:dyDescent="0.2">
      <c r="A29" s="41">
        <v>23</v>
      </c>
      <c r="B29" s="42" t="s">
        <v>14</v>
      </c>
      <c r="C29" s="42" t="s">
        <v>15</v>
      </c>
      <c r="D29" s="42" t="s">
        <v>16</v>
      </c>
      <c r="E29" s="43">
        <v>900000</v>
      </c>
      <c r="F29" s="44">
        <v>15813</v>
      </c>
      <c r="G29" s="45">
        <v>2.2174099999999999E-2</v>
      </c>
      <c r="H29" s="35" t="s">
        <v>140</v>
      </c>
    </row>
    <row r="30" spans="1:8" ht="25.5" x14ac:dyDescent="0.2">
      <c r="A30" s="41">
        <v>24</v>
      </c>
      <c r="B30" s="42" t="s">
        <v>23</v>
      </c>
      <c r="C30" s="42" t="s">
        <v>24</v>
      </c>
      <c r="D30" s="42" t="s">
        <v>25</v>
      </c>
      <c r="E30" s="43">
        <v>142477</v>
      </c>
      <c r="F30" s="44">
        <v>15609.780119999999</v>
      </c>
      <c r="G30" s="45">
        <v>2.188913E-2</v>
      </c>
      <c r="H30" s="35" t="s">
        <v>140</v>
      </c>
    </row>
    <row r="31" spans="1:8" x14ac:dyDescent="0.2">
      <c r="A31" s="41">
        <v>25</v>
      </c>
      <c r="B31" s="42" t="s">
        <v>328</v>
      </c>
      <c r="C31" s="42" t="s">
        <v>329</v>
      </c>
      <c r="D31" s="42" t="s">
        <v>222</v>
      </c>
      <c r="E31" s="43">
        <v>528634</v>
      </c>
      <c r="F31" s="44">
        <v>15594.703</v>
      </c>
      <c r="G31" s="45">
        <v>2.186799E-2</v>
      </c>
      <c r="H31" s="35" t="s">
        <v>140</v>
      </c>
    </row>
    <row r="32" spans="1:8" x14ac:dyDescent="0.2">
      <c r="A32" s="41">
        <v>26</v>
      </c>
      <c r="B32" s="42" t="s">
        <v>44</v>
      </c>
      <c r="C32" s="42" t="s">
        <v>45</v>
      </c>
      <c r="D32" s="42" t="s">
        <v>46</v>
      </c>
      <c r="E32" s="43">
        <v>1540385</v>
      </c>
      <c r="F32" s="44">
        <v>14779.994075000001</v>
      </c>
      <c r="G32" s="45">
        <v>2.0725540000000001E-2</v>
      </c>
      <c r="H32" s="35" t="s">
        <v>140</v>
      </c>
    </row>
    <row r="33" spans="1:8" x14ac:dyDescent="0.2">
      <c r="A33" s="41">
        <v>27</v>
      </c>
      <c r="B33" s="42" t="s">
        <v>94</v>
      </c>
      <c r="C33" s="42" t="s">
        <v>95</v>
      </c>
      <c r="D33" s="42" t="s">
        <v>77</v>
      </c>
      <c r="E33" s="43">
        <v>3440414</v>
      </c>
      <c r="F33" s="44">
        <v>14095.376157999999</v>
      </c>
      <c r="G33" s="45">
        <v>1.976553E-2</v>
      </c>
      <c r="H33" s="35" t="s">
        <v>140</v>
      </c>
    </row>
    <row r="34" spans="1:8" x14ac:dyDescent="0.2">
      <c r="A34" s="41">
        <v>28</v>
      </c>
      <c r="B34" s="42" t="s">
        <v>190</v>
      </c>
      <c r="C34" s="42" t="s">
        <v>191</v>
      </c>
      <c r="D34" s="42" t="s">
        <v>192</v>
      </c>
      <c r="E34" s="43">
        <v>794532</v>
      </c>
      <c r="F34" s="44">
        <v>13897.159212</v>
      </c>
      <c r="G34" s="45">
        <v>1.9487569999999999E-2</v>
      </c>
      <c r="H34" s="35" t="s">
        <v>140</v>
      </c>
    </row>
    <row r="35" spans="1:8" x14ac:dyDescent="0.2">
      <c r="A35" s="41">
        <v>29</v>
      </c>
      <c r="B35" s="42" t="s">
        <v>223</v>
      </c>
      <c r="C35" s="42" t="s">
        <v>224</v>
      </c>
      <c r="D35" s="42" t="s">
        <v>28</v>
      </c>
      <c r="E35" s="43">
        <v>168497</v>
      </c>
      <c r="F35" s="44">
        <v>13523.569219999999</v>
      </c>
      <c r="G35" s="45">
        <v>1.89637E-2</v>
      </c>
      <c r="H35" s="35" t="s">
        <v>140</v>
      </c>
    </row>
    <row r="36" spans="1:8" x14ac:dyDescent="0.2">
      <c r="A36" s="41">
        <v>30</v>
      </c>
      <c r="B36" s="42" t="s">
        <v>65</v>
      </c>
      <c r="C36" s="42" t="s">
        <v>66</v>
      </c>
      <c r="D36" s="42" t="s">
        <v>39</v>
      </c>
      <c r="E36" s="43">
        <v>384230</v>
      </c>
      <c r="F36" s="44">
        <v>13033.850060000001</v>
      </c>
      <c r="G36" s="45">
        <v>1.8276980000000002E-2</v>
      </c>
      <c r="H36" s="35" t="s">
        <v>140</v>
      </c>
    </row>
    <row r="37" spans="1:8" x14ac:dyDescent="0.2">
      <c r="A37" s="41">
        <v>31</v>
      </c>
      <c r="B37" s="42" t="s">
        <v>271</v>
      </c>
      <c r="C37" s="42" t="s">
        <v>272</v>
      </c>
      <c r="D37" s="42" t="s">
        <v>110</v>
      </c>
      <c r="E37" s="43">
        <v>870000</v>
      </c>
      <c r="F37" s="44">
        <v>12892.53</v>
      </c>
      <c r="G37" s="45">
        <v>1.8078810000000001E-2</v>
      </c>
      <c r="H37" s="35" t="s">
        <v>140</v>
      </c>
    </row>
    <row r="38" spans="1:8" x14ac:dyDescent="0.2">
      <c r="A38" s="41">
        <v>32</v>
      </c>
      <c r="B38" s="42" t="s">
        <v>195</v>
      </c>
      <c r="C38" s="42" t="s">
        <v>196</v>
      </c>
      <c r="D38" s="42" t="s">
        <v>110</v>
      </c>
      <c r="E38" s="43">
        <v>659764</v>
      </c>
      <c r="F38" s="44">
        <v>12766.4334</v>
      </c>
      <c r="G38" s="45">
        <v>1.790199E-2</v>
      </c>
      <c r="H38" s="35" t="s">
        <v>140</v>
      </c>
    </row>
    <row r="39" spans="1:8" x14ac:dyDescent="0.2">
      <c r="A39" s="41">
        <v>33</v>
      </c>
      <c r="B39" s="42" t="s">
        <v>330</v>
      </c>
      <c r="C39" s="42" t="s">
        <v>331</v>
      </c>
      <c r="D39" s="42" t="s">
        <v>212</v>
      </c>
      <c r="E39" s="43">
        <v>310785</v>
      </c>
      <c r="F39" s="44">
        <v>9748.3930949999994</v>
      </c>
      <c r="G39" s="45">
        <v>1.3669880000000001E-2</v>
      </c>
      <c r="H39" s="35" t="s">
        <v>140</v>
      </c>
    </row>
    <row r="40" spans="1:8" x14ac:dyDescent="0.2">
      <c r="A40" s="41">
        <v>34</v>
      </c>
      <c r="B40" s="42" t="s">
        <v>332</v>
      </c>
      <c r="C40" s="42" t="s">
        <v>333</v>
      </c>
      <c r="D40" s="42" t="s">
        <v>34</v>
      </c>
      <c r="E40" s="43">
        <v>601542</v>
      </c>
      <c r="F40" s="44">
        <v>8955.7572959999998</v>
      </c>
      <c r="G40" s="45">
        <v>1.2558389999999999E-2</v>
      </c>
      <c r="H40" s="35" t="s">
        <v>140</v>
      </c>
    </row>
    <row r="41" spans="1:8" x14ac:dyDescent="0.2">
      <c r="A41" s="41">
        <v>35</v>
      </c>
      <c r="B41" s="42" t="s">
        <v>231</v>
      </c>
      <c r="C41" s="42" t="s">
        <v>232</v>
      </c>
      <c r="D41" s="42" t="s">
        <v>56</v>
      </c>
      <c r="E41" s="43">
        <v>1100000</v>
      </c>
      <c r="F41" s="44">
        <v>8470</v>
      </c>
      <c r="G41" s="45">
        <v>1.1877230000000001E-2</v>
      </c>
      <c r="H41" s="35" t="s">
        <v>140</v>
      </c>
    </row>
    <row r="42" spans="1:8" x14ac:dyDescent="0.2">
      <c r="A42" s="41">
        <v>36</v>
      </c>
      <c r="B42" s="42" t="s">
        <v>32</v>
      </c>
      <c r="C42" s="42" t="s">
        <v>33</v>
      </c>
      <c r="D42" s="42" t="s">
        <v>34</v>
      </c>
      <c r="E42" s="43">
        <v>370353</v>
      </c>
      <c r="F42" s="44">
        <v>8362.5707399999992</v>
      </c>
      <c r="G42" s="45">
        <v>1.172658E-2</v>
      </c>
      <c r="H42" s="35" t="s">
        <v>140</v>
      </c>
    </row>
    <row r="43" spans="1:8" ht="25.5" x14ac:dyDescent="0.2">
      <c r="A43" s="41">
        <v>37</v>
      </c>
      <c r="B43" s="42" t="s">
        <v>286</v>
      </c>
      <c r="C43" s="42" t="s">
        <v>287</v>
      </c>
      <c r="D43" s="42" t="s">
        <v>230</v>
      </c>
      <c r="E43" s="43">
        <v>691384</v>
      </c>
      <c r="F43" s="44">
        <v>7355.634376</v>
      </c>
      <c r="G43" s="45">
        <v>1.031459E-2</v>
      </c>
      <c r="H43" s="35" t="s">
        <v>140</v>
      </c>
    </row>
    <row r="44" spans="1:8" x14ac:dyDescent="0.2">
      <c r="A44" s="46"/>
      <c r="B44" s="46"/>
      <c r="C44" s="47" t="s">
        <v>139</v>
      </c>
      <c r="D44" s="46"/>
      <c r="E44" s="46" t="s">
        <v>140</v>
      </c>
      <c r="F44" s="48">
        <v>689736.2052354</v>
      </c>
      <c r="G44" s="49">
        <v>0.96719653000000005</v>
      </c>
      <c r="H44" s="35" t="s">
        <v>140</v>
      </c>
    </row>
    <row r="45" spans="1:8" x14ac:dyDescent="0.2">
      <c r="A45" s="46"/>
      <c r="B45" s="46"/>
      <c r="C45" s="50"/>
      <c r="D45" s="46"/>
      <c r="E45" s="46"/>
      <c r="F45" s="51"/>
      <c r="G45" s="51"/>
      <c r="H45" s="35" t="s">
        <v>140</v>
      </c>
    </row>
    <row r="46" spans="1:8" x14ac:dyDescent="0.2">
      <c r="A46" s="46"/>
      <c r="B46" s="46"/>
      <c r="C46" s="47" t="s">
        <v>141</v>
      </c>
      <c r="D46" s="46"/>
      <c r="E46" s="46"/>
      <c r="F46" s="46"/>
      <c r="G46" s="46"/>
      <c r="H46" s="35" t="s">
        <v>140</v>
      </c>
    </row>
    <row r="47" spans="1:8" x14ac:dyDescent="0.2">
      <c r="A47" s="46"/>
      <c r="B47" s="46"/>
      <c r="C47" s="47" t="s">
        <v>139</v>
      </c>
      <c r="D47" s="46"/>
      <c r="E47" s="46" t="s">
        <v>140</v>
      </c>
      <c r="F47" s="52" t="s">
        <v>142</v>
      </c>
      <c r="G47" s="49">
        <v>0</v>
      </c>
      <c r="H47" s="35" t="s">
        <v>140</v>
      </c>
    </row>
    <row r="48" spans="1:8" x14ac:dyDescent="0.2">
      <c r="A48" s="46"/>
      <c r="B48" s="46"/>
      <c r="C48" s="50"/>
      <c r="D48" s="46"/>
      <c r="E48" s="46"/>
      <c r="F48" s="51"/>
      <c r="G48" s="51"/>
      <c r="H48" s="35" t="s">
        <v>140</v>
      </c>
    </row>
    <row r="49" spans="1:8" x14ac:dyDescent="0.2">
      <c r="A49" s="46"/>
      <c r="B49" s="46"/>
      <c r="C49" s="47" t="s">
        <v>143</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144</v>
      </c>
      <c r="D52" s="46"/>
      <c r="E52" s="46"/>
      <c r="F52" s="46"/>
      <c r="G52" s="46"/>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145</v>
      </c>
      <c r="D55" s="46"/>
      <c r="E55" s="46"/>
      <c r="F55" s="51"/>
      <c r="G55" s="51"/>
      <c r="H55" s="35" t="s">
        <v>140</v>
      </c>
    </row>
    <row r="56" spans="1:8" x14ac:dyDescent="0.2">
      <c r="A56" s="46"/>
      <c r="B56" s="46"/>
      <c r="C56" s="47" t="s">
        <v>139</v>
      </c>
      <c r="D56" s="46"/>
      <c r="E56" s="46" t="s">
        <v>140</v>
      </c>
      <c r="F56" s="52" t="s">
        <v>142</v>
      </c>
      <c r="G56" s="49">
        <v>0</v>
      </c>
      <c r="H56" s="35" t="s">
        <v>140</v>
      </c>
    </row>
    <row r="57" spans="1:8" x14ac:dyDescent="0.2">
      <c r="A57" s="46"/>
      <c r="B57" s="46"/>
      <c r="C57" s="50"/>
      <c r="D57" s="46"/>
      <c r="E57" s="46"/>
      <c r="F57" s="51"/>
      <c r="G57" s="51"/>
      <c r="H57" s="35" t="s">
        <v>140</v>
      </c>
    </row>
    <row r="58" spans="1:8" x14ac:dyDescent="0.2">
      <c r="A58" s="46"/>
      <c r="B58" s="46"/>
      <c r="C58" s="47" t="s">
        <v>146</v>
      </c>
      <c r="D58" s="46"/>
      <c r="E58" s="46"/>
      <c r="F58" s="51"/>
      <c r="G58" s="51"/>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147</v>
      </c>
      <c r="D61" s="46"/>
      <c r="E61" s="46"/>
      <c r="F61" s="48">
        <v>689736.2052354</v>
      </c>
      <c r="G61" s="49">
        <v>0.96719653000000005</v>
      </c>
      <c r="H61" s="35" t="s">
        <v>140</v>
      </c>
    </row>
    <row r="62" spans="1:8" x14ac:dyDescent="0.2">
      <c r="A62" s="46"/>
      <c r="B62" s="46"/>
      <c r="C62" s="50"/>
      <c r="D62" s="46"/>
      <c r="E62" s="46"/>
      <c r="F62" s="51"/>
      <c r="G62" s="51"/>
      <c r="H62" s="35" t="s">
        <v>140</v>
      </c>
    </row>
    <row r="63" spans="1:8" x14ac:dyDescent="0.2">
      <c r="A63" s="46"/>
      <c r="B63" s="46"/>
      <c r="C63" s="47" t="s">
        <v>148</v>
      </c>
      <c r="D63" s="46"/>
      <c r="E63" s="46"/>
      <c r="F63" s="51"/>
      <c r="G63" s="51"/>
      <c r="H63" s="35" t="s">
        <v>140</v>
      </c>
    </row>
    <row r="64" spans="1:8" x14ac:dyDescent="0.2">
      <c r="A64" s="46"/>
      <c r="B64" s="46"/>
      <c r="C64" s="47" t="s">
        <v>10</v>
      </c>
      <c r="D64" s="46"/>
      <c r="E64" s="46"/>
      <c r="F64" s="51"/>
      <c r="G64" s="51"/>
      <c r="H64" s="35" t="s">
        <v>140</v>
      </c>
    </row>
    <row r="65" spans="1:8" x14ac:dyDescent="0.2">
      <c r="A65" s="46"/>
      <c r="B65" s="46"/>
      <c r="C65" s="47" t="s">
        <v>139</v>
      </c>
      <c r="D65" s="46"/>
      <c r="E65" s="46" t="s">
        <v>140</v>
      </c>
      <c r="F65" s="52" t="s">
        <v>142</v>
      </c>
      <c r="G65" s="49">
        <v>0</v>
      </c>
      <c r="H65" s="35" t="s">
        <v>140</v>
      </c>
    </row>
    <row r="66" spans="1:8" x14ac:dyDescent="0.2">
      <c r="A66" s="46"/>
      <c r="B66" s="46"/>
      <c r="C66" s="50"/>
      <c r="D66" s="46"/>
      <c r="E66" s="46"/>
      <c r="F66" s="51"/>
      <c r="G66" s="51"/>
      <c r="H66" s="35" t="s">
        <v>140</v>
      </c>
    </row>
    <row r="67" spans="1:8" x14ac:dyDescent="0.2">
      <c r="A67" s="46"/>
      <c r="B67" s="46"/>
      <c r="C67" s="47" t="s">
        <v>149</v>
      </c>
      <c r="D67" s="46"/>
      <c r="E67" s="46"/>
      <c r="F67" s="46"/>
      <c r="G67" s="46"/>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150</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151</v>
      </c>
      <c r="D73" s="46"/>
      <c r="E73" s="46"/>
      <c r="F73" s="51"/>
      <c r="G73" s="51"/>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152</v>
      </c>
      <c r="D76" s="46"/>
      <c r="E76" s="46"/>
      <c r="F76" s="48">
        <v>0</v>
      </c>
      <c r="G76" s="49">
        <v>0</v>
      </c>
      <c r="H76" s="35" t="s">
        <v>140</v>
      </c>
    </row>
    <row r="77" spans="1:8" x14ac:dyDescent="0.2">
      <c r="A77" s="46"/>
      <c r="B77" s="46"/>
      <c r="C77" s="50"/>
      <c r="D77" s="46"/>
      <c r="E77" s="46"/>
      <c r="F77" s="51"/>
      <c r="G77" s="51"/>
      <c r="H77" s="35" t="s">
        <v>140</v>
      </c>
    </row>
    <row r="78" spans="1:8" x14ac:dyDescent="0.2">
      <c r="A78" s="46"/>
      <c r="B78" s="46"/>
      <c r="C78" s="47" t="s">
        <v>153</v>
      </c>
      <c r="D78" s="46"/>
      <c r="E78" s="46"/>
      <c r="F78" s="51"/>
      <c r="G78" s="51"/>
      <c r="H78" s="35" t="s">
        <v>140</v>
      </c>
    </row>
    <row r="79" spans="1:8" x14ac:dyDescent="0.2">
      <c r="A79" s="46"/>
      <c r="B79" s="46"/>
      <c r="C79" s="47" t="s">
        <v>154</v>
      </c>
      <c r="D79" s="46"/>
      <c r="E79" s="46"/>
      <c r="F79" s="51"/>
      <c r="G79" s="51"/>
      <c r="H79" s="35" t="s">
        <v>140</v>
      </c>
    </row>
    <row r="80" spans="1:8" x14ac:dyDescent="0.2">
      <c r="A80" s="46"/>
      <c r="B80" s="46"/>
      <c r="C80" s="47" t="s">
        <v>139</v>
      </c>
      <c r="D80" s="46"/>
      <c r="E80" s="46" t="s">
        <v>140</v>
      </c>
      <c r="F80" s="52" t="s">
        <v>142</v>
      </c>
      <c r="G80" s="49">
        <v>0</v>
      </c>
      <c r="H80" s="35" t="s">
        <v>140</v>
      </c>
    </row>
    <row r="81" spans="1:8" x14ac:dyDescent="0.2">
      <c r="A81" s="46"/>
      <c r="B81" s="46"/>
      <c r="C81" s="50"/>
      <c r="D81" s="46"/>
      <c r="E81" s="46"/>
      <c r="F81" s="51"/>
      <c r="G81" s="51"/>
      <c r="H81" s="35" t="s">
        <v>140</v>
      </c>
    </row>
    <row r="82" spans="1:8" x14ac:dyDescent="0.2">
      <c r="A82" s="46"/>
      <c r="B82" s="46"/>
      <c r="C82" s="47" t="s">
        <v>155</v>
      </c>
      <c r="D82" s="46"/>
      <c r="E82" s="46"/>
      <c r="F82" s="51"/>
      <c r="G82" s="51"/>
      <c r="H82" s="35" t="s">
        <v>140</v>
      </c>
    </row>
    <row r="83" spans="1:8" x14ac:dyDescent="0.2">
      <c r="A83" s="46"/>
      <c r="B83" s="46"/>
      <c r="C83" s="47" t="s">
        <v>139</v>
      </c>
      <c r="D83" s="46"/>
      <c r="E83" s="46" t="s">
        <v>140</v>
      </c>
      <c r="F83" s="52" t="s">
        <v>142</v>
      </c>
      <c r="G83" s="49">
        <v>0</v>
      </c>
      <c r="H83" s="35" t="s">
        <v>140</v>
      </c>
    </row>
    <row r="84" spans="1:8" x14ac:dyDescent="0.2">
      <c r="A84" s="46"/>
      <c r="B84" s="46"/>
      <c r="C84" s="50"/>
      <c r="D84" s="46"/>
      <c r="E84" s="46"/>
      <c r="F84" s="51"/>
      <c r="G84" s="51"/>
      <c r="H84" s="35" t="s">
        <v>140</v>
      </c>
    </row>
    <row r="85" spans="1:8" x14ac:dyDescent="0.2">
      <c r="A85" s="46"/>
      <c r="B85" s="46"/>
      <c r="C85" s="47" t="s">
        <v>156</v>
      </c>
      <c r="D85" s="46"/>
      <c r="E85" s="46"/>
      <c r="F85" s="51"/>
      <c r="G85" s="51"/>
      <c r="H85" s="35" t="s">
        <v>140</v>
      </c>
    </row>
    <row r="86" spans="1:8" x14ac:dyDescent="0.2">
      <c r="A86" s="46"/>
      <c r="B86" s="46"/>
      <c r="C86" s="47" t="s">
        <v>139</v>
      </c>
      <c r="D86" s="46"/>
      <c r="E86" s="46" t="s">
        <v>140</v>
      </c>
      <c r="F86" s="52" t="s">
        <v>142</v>
      </c>
      <c r="G86" s="49">
        <v>0</v>
      </c>
      <c r="H86" s="35" t="s">
        <v>140</v>
      </c>
    </row>
    <row r="87" spans="1:8" x14ac:dyDescent="0.2">
      <c r="A87" s="46"/>
      <c r="B87" s="46"/>
      <c r="C87" s="50"/>
      <c r="D87" s="46"/>
      <c r="E87" s="46"/>
      <c r="F87" s="51"/>
      <c r="G87" s="51"/>
      <c r="H87" s="35" t="s">
        <v>140</v>
      </c>
    </row>
    <row r="88" spans="1:8" x14ac:dyDescent="0.2">
      <c r="A88" s="46"/>
      <c r="B88" s="46"/>
      <c r="C88" s="47" t="s">
        <v>157</v>
      </c>
      <c r="D88" s="46"/>
      <c r="E88" s="46"/>
      <c r="F88" s="51"/>
      <c r="G88" s="51"/>
      <c r="H88" s="35" t="s">
        <v>140</v>
      </c>
    </row>
    <row r="89" spans="1:8" x14ac:dyDescent="0.2">
      <c r="A89" s="41">
        <v>1</v>
      </c>
      <c r="B89" s="42"/>
      <c r="C89" s="42" t="s">
        <v>158</v>
      </c>
      <c r="D89" s="42"/>
      <c r="E89" s="54"/>
      <c r="F89" s="44">
        <v>21814.050135992999</v>
      </c>
      <c r="G89" s="45">
        <v>3.0589189999999999E-2</v>
      </c>
      <c r="H89" s="35">
        <v>5.15</v>
      </c>
    </row>
    <row r="90" spans="1:8" x14ac:dyDescent="0.2">
      <c r="A90" s="46"/>
      <c r="B90" s="46"/>
      <c r="C90" s="47" t="s">
        <v>139</v>
      </c>
      <c r="D90" s="46"/>
      <c r="E90" s="46" t="s">
        <v>140</v>
      </c>
      <c r="F90" s="48">
        <v>21814.050135992999</v>
      </c>
      <c r="G90" s="49">
        <v>3.0589189999999999E-2</v>
      </c>
      <c r="H90" s="35" t="s">
        <v>140</v>
      </c>
    </row>
    <row r="91" spans="1:8" x14ac:dyDescent="0.2">
      <c r="A91" s="46"/>
      <c r="B91" s="46"/>
      <c r="C91" s="50"/>
      <c r="D91" s="46"/>
      <c r="E91" s="46"/>
      <c r="F91" s="51"/>
      <c r="G91" s="51"/>
      <c r="H91" s="35" t="s">
        <v>140</v>
      </c>
    </row>
    <row r="92" spans="1:8" x14ac:dyDescent="0.2">
      <c r="A92" s="46"/>
      <c r="B92" s="46"/>
      <c r="C92" s="47" t="s">
        <v>159</v>
      </c>
      <c r="D92" s="46"/>
      <c r="E92" s="46"/>
      <c r="F92" s="48">
        <v>21814.050135992999</v>
      </c>
      <c r="G92" s="49">
        <v>3.0589189999999999E-2</v>
      </c>
      <c r="H92" s="35" t="s">
        <v>140</v>
      </c>
    </row>
    <row r="93" spans="1:8" x14ac:dyDescent="0.2">
      <c r="A93" s="46"/>
      <c r="B93" s="46"/>
      <c r="C93" s="51"/>
      <c r="D93" s="46"/>
      <c r="E93" s="46"/>
      <c r="F93" s="46"/>
      <c r="G93" s="46"/>
      <c r="H93" s="35" t="s">
        <v>140</v>
      </c>
    </row>
    <row r="94" spans="1:8" x14ac:dyDescent="0.2">
      <c r="A94" s="46"/>
      <c r="B94" s="46"/>
      <c r="C94" s="47" t="s">
        <v>160</v>
      </c>
      <c r="D94" s="46"/>
      <c r="E94" s="46"/>
      <c r="F94" s="46"/>
      <c r="G94" s="46"/>
      <c r="H94" s="35" t="s">
        <v>140</v>
      </c>
    </row>
    <row r="95" spans="1:8" x14ac:dyDescent="0.2">
      <c r="A95" s="46"/>
      <c r="B95" s="46"/>
      <c r="C95" s="47" t="s">
        <v>161</v>
      </c>
      <c r="D95" s="46"/>
      <c r="E95" s="46"/>
      <c r="F95" s="46"/>
      <c r="G95" s="46"/>
      <c r="H95" s="35" t="s">
        <v>140</v>
      </c>
    </row>
    <row r="96" spans="1:8" x14ac:dyDescent="0.2">
      <c r="A96" s="46"/>
      <c r="B96" s="46"/>
      <c r="C96" s="47" t="s">
        <v>139</v>
      </c>
      <c r="D96" s="46"/>
      <c r="E96" s="46" t="s">
        <v>140</v>
      </c>
      <c r="F96" s="52" t="s">
        <v>142</v>
      </c>
      <c r="G96" s="49">
        <v>0</v>
      </c>
      <c r="H96" s="35" t="s">
        <v>140</v>
      </c>
    </row>
    <row r="97" spans="1:17" x14ac:dyDescent="0.2">
      <c r="A97" s="46"/>
      <c r="B97" s="46"/>
      <c r="C97" s="50"/>
      <c r="D97" s="46"/>
      <c r="E97" s="46"/>
      <c r="F97" s="51"/>
      <c r="G97" s="51"/>
      <c r="H97" s="35" t="s">
        <v>140</v>
      </c>
    </row>
    <row r="98" spans="1:17" x14ac:dyDescent="0.2">
      <c r="A98" s="46"/>
      <c r="B98" s="46"/>
      <c r="C98" s="47" t="s">
        <v>162</v>
      </c>
      <c r="D98" s="46"/>
      <c r="E98" s="46"/>
      <c r="F98" s="46"/>
      <c r="G98" s="46"/>
      <c r="H98" s="35" t="s">
        <v>140</v>
      </c>
    </row>
    <row r="99" spans="1:17" x14ac:dyDescent="0.2">
      <c r="A99" s="46"/>
      <c r="B99" s="46"/>
      <c r="C99" s="47" t="s">
        <v>163</v>
      </c>
      <c r="D99" s="46"/>
      <c r="E99" s="46"/>
      <c r="F99" s="46"/>
      <c r="G99" s="46"/>
      <c r="H99" s="35" t="s">
        <v>140</v>
      </c>
    </row>
    <row r="100" spans="1:17" x14ac:dyDescent="0.2">
      <c r="A100" s="46"/>
      <c r="B100" s="46"/>
      <c r="C100" s="47" t="s">
        <v>139</v>
      </c>
      <c r="D100" s="46"/>
      <c r="E100" s="46" t="s">
        <v>140</v>
      </c>
      <c r="F100" s="52" t="s">
        <v>142</v>
      </c>
      <c r="G100" s="49">
        <v>0</v>
      </c>
      <c r="H100" s="35" t="s">
        <v>140</v>
      </c>
    </row>
    <row r="101" spans="1:17" x14ac:dyDescent="0.2">
      <c r="A101" s="46"/>
      <c r="B101" s="46"/>
      <c r="C101" s="50"/>
      <c r="D101" s="46"/>
      <c r="E101" s="46"/>
      <c r="F101" s="51"/>
      <c r="G101" s="51"/>
      <c r="H101" s="35" t="s">
        <v>140</v>
      </c>
    </row>
    <row r="102" spans="1:17" x14ac:dyDescent="0.2">
      <c r="A102" s="46"/>
      <c r="B102" s="46"/>
      <c r="C102" s="47" t="s">
        <v>164</v>
      </c>
      <c r="D102" s="46"/>
      <c r="E102" s="46"/>
      <c r="F102" s="51"/>
      <c r="G102" s="51"/>
      <c r="H102" s="35" t="s">
        <v>140</v>
      </c>
    </row>
    <row r="103" spans="1:17" x14ac:dyDescent="0.2">
      <c r="A103" s="46"/>
      <c r="B103" s="46"/>
      <c r="C103" s="47" t="s">
        <v>139</v>
      </c>
      <c r="D103" s="46"/>
      <c r="E103" s="46" t="s">
        <v>140</v>
      </c>
      <c r="F103" s="52" t="s">
        <v>142</v>
      </c>
      <c r="G103" s="49">
        <v>0</v>
      </c>
      <c r="H103" s="35" t="s">
        <v>140</v>
      </c>
    </row>
    <row r="104" spans="1:17" x14ac:dyDescent="0.2">
      <c r="A104" s="46"/>
      <c r="B104" s="46"/>
      <c r="C104" s="50"/>
      <c r="D104" s="46"/>
      <c r="E104" s="46"/>
      <c r="F104" s="51"/>
      <c r="G104" s="51"/>
      <c r="H104" s="35" t="s">
        <v>140</v>
      </c>
    </row>
    <row r="105" spans="1:17" x14ac:dyDescent="0.2">
      <c r="A105" s="54"/>
      <c r="B105" s="42"/>
      <c r="C105" s="42" t="s">
        <v>165</v>
      </c>
      <c r="D105" s="42"/>
      <c r="E105" s="54"/>
      <c r="F105" s="44">
        <v>1579.11047435</v>
      </c>
      <c r="G105" s="45">
        <v>2.21434E-3</v>
      </c>
      <c r="H105" s="35" t="s">
        <v>140</v>
      </c>
    </row>
    <row r="106" spans="1:17" x14ac:dyDescent="0.2">
      <c r="A106" s="50"/>
      <c r="B106" s="50"/>
      <c r="C106" s="47" t="s">
        <v>166</v>
      </c>
      <c r="D106" s="51"/>
      <c r="E106" s="51"/>
      <c r="F106" s="48">
        <v>713129.36584574298</v>
      </c>
      <c r="G106" s="55">
        <v>1.0000000600000001</v>
      </c>
      <c r="H106" s="35" t="s">
        <v>140</v>
      </c>
    </row>
    <row r="107" spans="1:17" x14ac:dyDescent="0.2">
      <c r="A107" s="56"/>
      <c r="B107" s="56"/>
      <c r="C107" s="57"/>
      <c r="D107" s="58"/>
      <c r="E107" s="58"/>
      <c r="F107" s="59"/>
      <c r="G107" s="60"/>
      <c r="H107" s="61"/>
    </row>
    <row r="108" spans="1:17" x14ac:dyDescent="0.2">
      <c r="A108" s="56"/>
      <c r="B108" s="62" t="s">
        <v>986</v>
      </c>
      <c r="C108" s="62"/>
      <c r="D108" s="62"/>
      <c r="E108" s="62"/>
      <c r="F108" s="62"/>
      <c r="G108" s="62"/>
      <c r="H108" s="62"/>
      <c r="J108" s="63"/>
    </row>
    <row r="109" spans="1:17" x14ac:dyDescent="0.2">
      <c r="A109" s="56"/>
      <c r="B109" s="62" t="s">
        <v>987</v>
      </c>
      <c r="C109" s="62"/>
      <c r="D109" s="62"/>
      <c r="E109" s="62"/>
      <c r="F109" s="62"/>
      <c r="G109" s="62"/>
      <c r="H109" s="62"/>
      <c r="J109" s="63"/>
    </row>
    <row r="110" spans="1:17" x14ac:dyDescent="0.2">
      <c r="A110" s="56"/>
      <c r="B110" s="62" t="s">
        <v>988</v>
      </c>
      <c r="C110" s="62"/>
      <c r="D110" s="62"/>
      <c r="E110" s="62"/>
      <c r="F110" s="62"/>
      <c r="G110" s="62"/>
      <c r="H110" s="62"/>
      <c r="J110" s="63"/>
    </row>
    <row r="111" spans="1:17" s="66" customFormat="1" ht="54" customHeight="1" x14ac:dyDescent="0.25">
      <c r="A111" s="64"/>
      <c r="B111" s="65" t="s">
        <v>989</v>
      </c>
      <c r="C111" s="65"/>
      <c r="D111" s="65"/>
      <c r="E111" s="65"/>
      <c r="F111" s="65"/>
      <c r="G111" s="65"/>
      <c r="H111" s="65"/>
      <c r="I111" s="29"/>
      <c r="J111" s="63"/>
      <c r="K111" s="29"/>
      <c r="L111" s="29"/>
      <c r="M111" s="29"/>
      <c r="N111" s="29"/>
      <c r="O111" s="29"/>
      <c r="P111" s="29"/>
      <c r="Q111" s="29"/>
    </row>
    <row r="112" spans="1:17" x14ac:dyDescent="0.2">
      <c r="A112" s="56"/>
      <c r="B112" s="62" t="s">
        <v>990</v>
      </c>
      <c r="C112" s="62"/>
      <c r="D112" s="62"/>
      <c r="E112" s="62"/>
      <c r="F112" s="62"/>
      <c r="G112" s="62"/>
      <c r="H112" s="62"/>
      <c r="J112" s="63"/>
    </row>
    <row r="113" spans="1:10" x14ac:dyDescent="0.2">
      <c r="A113" s="56"/>
      <c r="B113" s="56"/>
      <c r="C113" s="56"/>
      <c r="D113" s="58"/>
      <c r="E113" s="58"/>
      <c r="F113" s="58"/>
      <c r="G113" s="58"/>
    </row>
    <row r="114" spans="1:10" x14ac:dyDescent="0.2">
      <c r="A114" s="56"/>
      <c r="B114" s="68" t="s">
        <v>167</v>
      </c>
      <c r="C114" s="69"/>
      <c r="D114" s="70"/>
      <c r="E114" s="71"/>
      <c r="F114" s="58"/>
      <c r="G114" s="58"/>
    </row>
    <row r="115" spans="1:10" ht="29.25" customHeight="1" x14ac:dyDescent="0.2">
      <c r="A115" s="56"/>
      <c r="B115" s="72" t="s">
        <v>168</v>
      </c>
      <c r="C115" s="73"/>
      <c r="D115" s="34" t="s">
        <v>169</v>
      </c>
      <c r="E115" s="71"/>
      <c r="F115" s="58"/>
      <c r="G115" s="58"/>
    </row>
    <row r="116" spans="1:10" x14ac:dyDescent="0.2">
      <c r="A116" s="56"/>
      <c r="B116" s="72" t="s">
        <v>992</v>
      </c>
      <c r="C116" s="73"/>
      <c r="D116" s="34" t="s">
        <v>169</v>
      </c>
      <c r="E116" s="71"/>
      <c r="F116" s="58"/>
      <c r="G116" s="58"/>
    </row>
    <row r="117" spans="1:10" x14ac:dyDescent="0.2">
      <c r="A117" s="56"/>
      <c r="B117" s="72" t="s">
        <v>170</v>
      </c>
      <c r="C117" s="73"/>
      <c r="D117" s="74" t="s">
        <v>140</v>
      </c>
      <c r="E117" s="71"/>
      <c r="F117" s="58"/>
      <c r="G117" s="58"/>
    </row>
    <row r="118" spans="1:10" x14ac:dyDescent="0.2">
      <c r="A118" s="75"/>
      <c r="B118" s="76" t="s">
        <v>140</v>
      </c>
      <c r="C118" s="76" t="s">
        <v>993</v>
      </c>
      <c r="D118" s="76" t="s">
        <v>171</v>
      </c>
      <c r="E118" s="75"/>
      <c r="F118" s="75"/>
      <c r="G118" s="75"/>
      <c r="H118" s="75"/>
      <c r="J118" s="63"/>
    </row>
    <row r="119" spans="1:10" x14ac:dyDescent="0.2">
      <c r="A119" s="75"/>
      <c r="B119" s="77" t="s">
        <v>172</v>
      </c>
      <c r="C119" s="78">
        <v>46265</v>
      </c>
      <c r="D119" s="78">
        <v>46295</v>
      </c>
      <c r="E119" s="75"/>
      <c r="F119" s="75"/>
      <c r="G119" s="75"/>
      <c r="J119" s="63"/>
    </row>
    <row r="120" spans="1:10" x14ac:dyDescent="0.2">
      <c r="A120" s="75"/>
      <c r="B120" s="37" t="s">
        <v>173</v>
      </c>
      <c r="C120" s="79">
        <v>108.6632</v>
      </c>
      <c r="D120" s="79">
        <v>101.6905</v>
      </c>
      <c r="E120" s="75"/>
      <c r="F120" s="80"/>
      <c r="G120" s="81"/>
    </row>
    <row r="121" spans="1:10" x14ac:dyDescent="0.2">
      <c r="A121" s="75"/>
      <c r="B121" s="37" t="s">
        <v>994</v>
      </c>
      <c r="C121" s="79">
        <v>37.485300000000002</v>
      </c>
      <c r="D121" s="79">
        <v>35.079900000000002</v>
      </c>
      <c r="E121" s="75"/>
      <c r="F121" s="80"/>
      <c r="G121" s="81"/>
    </row>
    <row r="122" spans="1:10" x14ac:dyDescent="0.2">
      <c r="A122" s="75"/>
      <c r="B122" s="37" t="s">
        <v>174</v>
      </c>
      <c r="C122" s="79">
        <v>95.475499999999997</v>
      </c>
      <c r="D122" s="79">
        <v>89.274500000000003</v>
      </c>
      <c r="E122" s="75"/>
      <c r="F122" s="80"/>
      <c r="G122" s="81"/>
    </row>
    <row r="123" spans="1:10" x14ac:dyDescent="0.2">
      <c r="A123" s="75"/>
      <c r="B123" s="37" t="s">
        <v>995</v>
      </c>
      <c r="C123" s="79">
        <v>32.2226</v>
      </c>
      <c r="D123" s="79">
        <v>30.129799999999999</v>
      </c>
      <c r="E123" s="75"/>
      <c r="F123" s="80"/>
      <c r="G123" s="81"/>
    </row>
    <row r="124" spans="1:10" x14ac:dyDescent="0.2">
      <c r="A124" s="75"/>
      <c r="B124" s="75"/>
      <c r="C124" s="75"/>
      <c r="D124" s="75"/>
      <c r="E124" s="75"/>
      <c r="F124" s="75"/>
      <c r="G124" s="75"/>
    </row>
    <row r="125" spans="1:10" x14ac:dyDescent="0.2">
      <c r="A125" s="75"/>
      <c r="B125" s="72" t="s">
        <v>996</v>
      </c>
      <c r="C125" s="73"/>
      <c r="D125" s="34" t="s">
        <v>169</v>
      </c>
      <c r="E125" s="75"/>
      <c r="F125" s="75"/>
      <c r="G125" s="75"/>
    </row>
    <row r="126" spans="1:10" x14ac:dyDescent="0.2">
      <c r="A126" s="75"/>
      <c r="B126" s="82"/>
      <c r="C126" s="82"/>
      <c r="D126" s="83"/>
      <c r="E126" s="75"/>
      <c r="F126" s="80"/>
      <c r="G126" s="81"/>
    </row>
    <row r="127" spans="1:10" x14ac:dyDescent="0.2">
      <c r="A127" s="75"/>
      <c r="B127" s="72" t="s">
        <v>176</v>
      </c>
      <c r="C127" s="73"/>
      <c r="D127" s="34" t="s">
        <v>169</v>
      </c>
      <c r="E127" s="84"/>
      <c r="F127" s="75"/>
      <c r="G127" s="75"/>
    </row>
    <row r="128" spans="1:10" x14ac:dyDescent="0.2">
      <c r="A128" s="75"/>
      <c r="B128" s="72" t="s">
        <v>177</v>
      </c>
      <c r="C128" s="73"/>
      <c r="D128" s="34" t="s">
        <v>169</v>
      </c>
      <c r="E128" s="84"/>
      <c r="F128" s="75"/>
      <c r="G128" s="75"/>
    </row>
    <row r="129" spans="1:7" x14ac:dyDescent="0.2">
      <c r="A129" s="75"/>
      <c r="B129" s="72" t="s">
        <v>178</v>
      </c>
      <c r="C129" s="73"/>
      <c r="D129" s="34" t="s">
        <v>169</v>
      </c>
      <c r="E129" s="84"/>
      <c r="F129" s="75"/>
      <c r="G129" s="75"/>
    </row>
    <row r="130" spans="1:7" x14ac:dyDescent="0.2">
      <c r="A130" s="75"/>
      <c r="B130" s="72" t="s">
        <v>179</v>
      </c>
      <c r="C130" s="73"/>
      <c r="D130" s="85">
        <v>1.2103894596178093</v>
      </c>
      <c r="E130" s="75"/>
      <c r="F130" s="80"/>
      <c r="G130" s="81"/>
    </row>
    <row r="132" spans="1:7" x14ac:dyDescent="0.2">
      <c r="B132" s="86" t="s">
        <v>997</v>
      </c>
      <c r="C132" s="86"/>
    </row>
    <row r="147" spans="2:10" x14ac:dyDescent="0.2">
      <c r="B147" s="87" t="s">
        <v>998</v>
      </c>
      <c r="C147" s="88"/>
      <c r="D147" s="87"/>
    </row>
    <row r="148" spans="2:10" x14ac:dyDescent="0.2">
      <c r="B148" s="87" t="s">
        <v>1004</v>
      </c>
      <c r="D148" s="87"/>
    </row>
    <row r="151" spans="2:10" x14ac:dyDescent="0.2">
      <c r="J151" s="32"/>
    </row>
  </sheetData>
  <mergeCells count="18">
    <mergeCell ref="A1:H1"/>
    <mergeCell ref="A2:H2"/>
    <mergeCell ref="A3:H3"/>
    <mergeCell ref="B108:H108"/>
    <mergeCell ref="B109:H109"/>
    <mergeCell ref="B110:H110"/>
    <mergeCell ref="B111:H111"/>
    <mergeCell ref="B112:H112"/>
    <mergeCell ref="B114:D114"/>
    <mergeCell ref="B115:C115"/>
    <mergeCell ref="B129:C129"/>
    <mergeCell ref="B130:C130"/>
    <mergeCell ref="B132:C132"/>
    <mergeCell ref="B116:C116"/>
    <mergeCell ref="B117:C117"/>
    <mergeCell ref="B125:C125"/>
    <mergeCell ref="B127:C127"/>
    <mergeCell ref="B128:C128"/>
  </mergeCells>
  <hyperlinks>
    <hyperlink ref="I1" location="Index!B2" display="Index" xr:uid="{8295B952-8312-478A-93D6-682DAE60623B}"/>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DF6BD-2668-4FEC-8536-09C6BFEDB41D}">
  <sheetPr>
    <outlinePr summaryBelow="0" summaryRight="0"/>
  </sheetPr>
  <dimension ref="A1:Q146"/>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334</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3207</v>
      </c>
      <c r="F7" s="44">
        <v>250.04979</v>
      </c>
      <c r="G7" s="45">
        <v>7.4097659999999996E-2</v>
      </c>
      <c r="H7" s="35" t="s">
        <v>140</v>
      </c>
    </row>
    <row r="8" spans="1:9" x14ac:dyDescent="0.2">
      <c r="A8" s="41">
        <v>2</v>
      </c>
      <c r="B8" s="42" t="s">
        <v>335</v>
      </c>
      <c r="C8" s="42" t="s">
        <v>336</v>
      </c>
      <c r="D8" s="42" t="s">
        <v>56</v>
      </c>
      <c r="E8" s="43">
        <v>31964</v>
      </c>
      <c r="F8" s="44">
        <v>222.83702600000001</v>
      </c>
      <c r="G8" s="45">
        <v>6.6033659999999994E-2</v>
      </c>
      <c r="H8" s="35" t="s">
        <v>140</v>
      </c>
    </row>
    <row r="9" spans="1:9" x14ac:dyDescent="0.2">
      <c r="A9" s="41">
        <v>3</v>
      </c>
      <c r="B9" s="42" t="s">
        <v>318</v>
      </c>
      <c r="C9" s="42" t="s">
        <v>319</v>
      </c>
      <c r="D9" s="42" t="s">
        <v>46</v>
      </c>
      <c r="E9" s="43">
        <v>268914</v>
      </c>
      <c r="F9" s="44">
        <v>181.51695000000001</v>
      </c>
      <c r="G9" s="45">
        <v>5.3789209999999997E-2</v>
      </c>
      <c r="H9" s="35" t="s">
        <v>140</v>
      </c>
    </row>
    <row r="10" spans="1:9" x14ac:dyDescent="0.2">
      <c r="A10" s="41">
        <v>4</v>
      </c>
      <c r="B10" s="42" t="s">
        <v>96</v>
      </c>
      <c r="C10" s="42" t="s">
        <v>97</v>
      </c>
      <c r="D10" s="42" t="s">
        <v>28</v>
      </c>
      <c r="E10" s="43">
        <v>18540</v>
      </c>
      <c r="F10" s="44">
        <v>158.72094000000001</v>
      </c>
      <c r="G10" s="45">
        <v>4.7034029999999998E-2</v>
      </c>
      <c r="H10" s="35" t="s">
        <v>140</v>
      </c>
    </row>
    <row r="11" spans="1:9" x14ac:dyDescent="0.2">
      <c r="A11" s="41">
        <v>5</v>
      </c>
      <c r="B11" s="42" t="s">
        <v>324</v>
      </c>
      <c r="C11" s="42" t="s">
        <v>325</v>
      </c>
      <c r="D11" s="42" t="s">
        <v>249</v>
      </c>
      <c r="E11" s="43">
        <v>9566</v>
      </c>
      <c r="F11" s="44">
        <v>144.54226</v>
      </c>
      <c r="G11" s="45">
        <v>4.2832439999999999E-2</v>
      </c>
      <c r="H11" s="35" t="s">
        <v>140</v>
      </c>
    </row>
    <row r="12" spans="1:9" x14ac:dyDescent="0.2">
      <c r="A12" s="41">
        <v>6</v>
      </c>
      <c r="B12" s="42" t="s">
        <v>252</v>
      </c>
      <c r="C12" s="42" t="s">
        <v>253</v>
      </c>
      <c r="D12" s="42" t="s">
        <v>183</v>
      </c>
      <c r="E12" s="43">
        <v>1151</v>
      </c>
      <c r="F12" s="44">
        <v>139.35157000000001</v>
      </c>
      <c r="G12" s="45">
        <v>4.1294280000000003E-2</v>
      </c>
      <c r="H12" s="35" t="s">
        <v>140</v>
      </c>
    </row>
    <row r="13" spans="1:9" x14ac:dyDescent="0.2">
      <c r="A13" s="41">
        <v>7</v>
      </c>
      <c r="B13" s="42" t="s">
        <v>310</v>
      </c>
      <c r="C13" s="42" t="s">
        <v>311</v>
      </c>
      <c r="D13" s="42" t="s">
        <v>227</v>
      </c>
      <c r="E13" s="43">
        <v>41502</v>
      </c>
      <c r="F13" s="44">
        <v>132.8064</v>
      </c>
      <c r="G13" s="45">
        <v>3.9354739999999999E-2</v>
      </c>
      <c r="H13" s="35" t="s">
        <v>140</v>
      </c>
    </row>
    <row r="14" spans="1:9" x14ac:dyDescent="0.2">
      <c r="A14" s="41">
        <v>8</v>
      </c>
      <c r="B14" s="42" t="s">
        <v>326</v>
      </c>
      <c r="C14" s="42" t="s">
        <v>327</v>
      </c>
      <c r="D14" s="42" t="s">
        <v>192</v>
      </c>
      <c r="E14" s="43">
        <v>14636</v>
      </c>
      <c r="F14" s="44">
        <v>124.632858</v>
      </c>
      <c r="G14" s="45">
        <v>3.6932659999999999E-2</v>
      </c>
      <c r="H14" s="35" t="s">
        <v>140</v>
      </c>
    </row>
    <row r="15" spans="1:9" x14ac:dyDescent="0.2">
      <c r="A15" s="41">
        <v>9</v>
      </c>
      <c r="B15" s="42" t="s">
        <v>337</v>
      </c>
      <c r="C15" s="42" t="s">
        <v>338</v>
      </c>
      <c r="D15" s="42" t="s">
        <v>115</v>
      </c>
      <c r="E15" s="43">
        <v>65353</v>
      </c>
      <c r="F15" s="44">
        <v>104.7739296</v>
      </c>
      <c r="G15" s="45">
        <v>3.1047829999999998E-2</v>
      </c>
      <c r="H15" s="35" t="s">
        <v>140</v>
      </c>
    </row>
    <row r="16" spans="1:9" x14ac:dyDescent="0.2">
      <c r="A16" s="41">
        <v>10</v>
      </c>
      <c r="B16" s="42" t="s">
        <v>339</v>
      </c>
      <c r="C16" s="42" t="s">
        <v>340</v>
      </c>
      <c r="D16" s="42" t="s">
        <v>46</v>
      </c>
      <c r="E16" s="43">
        <v>33313</v>
      </c>
      <c r="F16" s="44">
        <v>103.60343</v>
      </c>
      <c r="G16" s="45">
        <v>3.0700970000000001E-2</v>
      </c>
      <c r="H16" s="35" t="s">
        <v>140</v>
      </c>
    </row>
    <row r="17" spans="1:8" x14ac:dyDescent="0.2">
      <c r="A17" s="41">
        <v>11</v>
      </c>
      <c r="B17" s="42" t="s">
        <v>341</v>
      </c>
      <c r="C17" s="42" t="s">
        <v>342</v>
      </c>
      <c r="D17" s="42" t="s">
        <v>46</v>
      </c>
      <c r="E17" s="43">
        <v>149355</v>
      </c>
      <c r="F17" s="44">
        <v>102.9504015</v>
      </c>
      <c r="G17" s="45">
        <v>3.050746E-2</v>
      </c>
      <c r="H17" s="35" t="s">
        <v>140</v>
      </c>
    </row>
    <row r="18" spans="1:8" x14ac:dyDescent="0.2">
      <c r="A18" s="41">
        <v>12</v>
      </c>
      <c r="B18" s="42" t="s">
        <v>343</v>
      </c>
      <c r="C18" s="42" t="s">
        <v>344</v>
      </c>
      <c r="D18" s="42" t="s">
        <v>212</v>
      </c>
      <c r="E18" s="43">
        <v>36720</v>
      </c>
      <c r="F18" s="44">
        <v>100.61279999999999</v>
      </c>
      <c r="G18" s="45">
        <v>2.9814750000000001E-2</v>
      </c>
      <c r="H18" s="35" t="s">
        <v>140</v>
      </c>
    </row>
    <row r="19" spans="1:8" ht="25.5" x14ac:dyDescent="0.2">
      <c r="A19" s="41">
        <v>13</v>
      </c>
      <c r="B19" s="42" t="s">
        <v>345</v>
      </c>
      <c r="C19" s="42" t="s">
        <v>346</v>
      </c>
      <c r="D19" s="42" t="s">
        <v>215</v>
      </c>
      <c r="E19" s="43">
        <v>1748</v>
      </c>
      <c r="F19" s="44">
        <v>97.241240000000005</v>
      </c>
      <c r="G19" s="45">
        <v>2.8815650000000002E-2</v>
      </c>
      <c r="H19" s="35" t="s">
        <v>140</v>
      </c>
    </row>
    <row r="20" spans="1:8" x14ac:dyDescent="0.2">
      <c r="A20" s="41">
        <v>14</v>
      </c>
      <c r="B20" s="42" t="s">
        <v>347</v>
      </c>
      <c r="C20" s="42" t="s">
        <v>348</v>
      </c>
      <c r="D20" s="42" t="s">
        <v>118</v>
      </c>
      <c r="E20" s="43">
        <v>44850</v>
      </c>
      <c r="F20" s="44">
        <v>95.11788</v>
      </c>
      <c r="G20" s="45">
        <v>2.818644E-2</v>
      </c>
      <c r="H20" s="35" t="s">
        <v>140</v>
      </c>
    </row>
    <row r="21" spans="1:8" x14ac:dyDescent="0.2">
      <c r="A21" s="41">
        <v>15</v>
      </c>
      <c r="B21" s="42" t="s">
        <v>349</v>
      </c>
      <c r="C21" s="42" t="s">
        <v>350</v>
      </c>
      <c r="D21" s="42" t="s">
        <v>110</v>
      </c>
      <c r="E21" s="43">
        <v>15884</v>
      </c>
      <c r="F21" s="44">
        <v>91.372709999999998</v>
      </c>
      <c r="G21" s="45">
        <v>2.7076619999999999E-2</v>
      </c>
      <c r="H21" s="35" t="s">
        <v>140</v>
      </c>
    </row>
    <row r="22" spans="1:8" x14ac:dyDescent="0.2">
      <c r="A22" s="41">
        <v>16</v>
      </c>
      <c r="B22" s="42" t="s">
        <v>351</v>
      </c>
      <c r="C22" s="42" t="s">
        <v>352</v>
      </c>
      <c r="D22" s="42" t="s">
        <v>115</v>
      </c>
      <c r="E22" s="43">
        <v>6144</v>
      </c>
      <c r="F22" s="44">
        <v>87.834624000000005</v>
      </c>
      <c r="G22" s="45">
        <v>2.6028180000000001E-2</v>
      </c>
      <c r="H22" s="35" t="s">
        <v>140</v>
      </c>
    </row>
    <row r="23" spans="1:8" ht="25.5" x14ac:dyDescent="0.2">
      <c r="A23" s="41">
        <v>17</v>
      </c>
      <c r="B23" s="42" t="s">
        <v>353</v>
      </c>
      <c r="C23" s="42" t="s">
        <v>354</v>
      </c>
      <c r="D23" s="42" t="s">
        <v>355</v>
      </c>
      <c r="E23" s="43">
        <v>19755</v>
      </c>
      <c r="F23" s="44">
        <v>82.793205</v>
      </c>
      <c r="G23" s="45">
        <v>2.4534239999999999E-2</v>
      </c>
      <c r="H23" s="35" t="s">
        <v>140</v>
      </c>
    </row>
    <row r="24" spans="1:8" ht="25.5" x14ac:dyDescent="0.2">
      <c r="A24" s="41">
        <v>18</v>
      </c>
      <c r="B24" s="42" t="s">
        <v>73</v>
      </c>
      <c r="C24" s="42" t="s">
        <v>74</v>
      </c>
      <c r="D24" s="42" t="s">
        <v>25</v>
      </c>
      <c r="E24" s="43">
        <v>1334</v>
      </c>
      <c r="F24" s="44">
        <v>67.713840000000005</v>
      </c>
      <c r="G24" s="45">
        <v>2.006575E-2</v>
      </c>
      <c r="H24" s="35" t="s">
        <v>140</v>
      </c>
    </row>
    <row r="25" spans="1:8" x14ac:dyDescent="0.2">
      <c r="A25" s="41">
        <v>19</v>
      </c>
      <c r="B25" s="42" t="s">
        <v>75</v>
      </c>
      <c r="C25" s="42" t="s">
        <v>76</v>
      </c>
      <c r="D25" s="42" t="s">
        <v>77</v>
      </c>
      <c r="E25" s="43">
        <v>1350</v>
      </c>
      <c r="F25" s="44">
        <v>67.284000000000006</v>
      </c>
      <c r="G25" s="45">
        <v>1.9938379999999999E-2</v>
      </c>
      <c r="H25" s="35" t="s">
        <v>140</v>
      </c>
    </row>
    <row r="26" spans="1:8" x14ac:dyDescent="0.2">
      <c r="A26" s="41">
        <v>20</v>
      </c>
      <c r="B26" s="42" t="s">
        <v>356</v>
      </c>
      <c r="C26" s="42" t="s">
        <v>357</v>
      </c>
      <c r="D26" s="42" t="s">
        <v>183</v>
      </c>
      <c r="E26" s="43">
        <v>9319</v>
      </c>
      <c r="F26" s="44">
        <v>67.022248000000005</v>
      </c>
      <c r="G26" s="45">
        <v>1.986081E-2</v>
      </c>
      <c r="H26" s="35" t="s">
        <v>140</v>
      </c>
    </row>
    <row r="27" spans="1:8" x14ac:dyDescent="0.2">
      <c r="A27" s="41">
        <v>21</v>
      </c>
      <c r="B27" s="42" t="s">
        <v>358</v>
      </c>
      <c r="C27" s="42" t="s">
        <v>359</v>
      </c>
      <c r="D27" s="42" t="s">
        <v>183</v>
      </c>
      <c r="E27" s="43">
        <v>5806</v>
      </c>
      <c r="F27" s="44">
        <v>65.027199999999993</v>
      </c>
      <c r="G27" s="45">
        <v>1.9269620000000001E-2</v>
      </c>
      <c r="H27" s="35" t="s">
        <v>140</v>
      </c>
    </row>
    <row r="28" spans="1:8" x14ac:dyDescent="0.2">
      <c r="A28" s="41">
        <v>22</v>
      </c>
      <c r="B28" s="42" t="s">
        <v>360</v>
      </c>
      <c r="C28" s="42" t="s">
        <v>361</v>
      </c>
      <c r="D28" s="42" t="s">
        <v>28</v>
      </c>
      <c r="E28" s="43">
        <v>2916</v>
      </c>
      <c r="F28" s="44">
        <v>62.609436000000002</v>
      </c>
      <c r="G28" s="45">
        <v>1.8553159999999999E-2</v>
      </c>
      <c r="H28" s="35" t="s">
        <v>140</v>
      </c>
    </row>
    <row r="29" spans="1:8" x14ac:dyDescent="0.2">
      <c r="A29" s="41">
        <v>23</v>
      </c>
      <c r="B29" s="42" t="s">
        <v>362</v>
      </c>
      <c r="C29" s="42" t="s">
        <v>363</v>
      </c>
      <c r="D29" s="42" t="s">
        <v>222</v>
      </c>
      <c r="E29" s="43">
        <v>11374</v>
      </c>
      <c r="F29" s="44">
        <v>54.106118000000002</v>
      </c>
      <c r="G29" s="45">
        <v>1.6033349999999998E-2</v>
      </c>
      <c r="H29" s="35" t="s">
        <v>140</v>
      </c>
    </row>
    <row r="30" spans="1:8" x14ac:dyDescent="0.2">
      <c r="A30" s="41">
        <v>24</v>
      </c>
      <c r="B30" s="42" t="s">
        <v>364</v>
      </c>
      <c r="C30" s="42" t="s">
        <v>365</v>
      </c>
      <c r="D30" s="42" t="s">
        <v>183</v>
      </c>
      <c r="E30" s="43">
        <v>3675</v>
      </c>
      <c r="F30" s="44">
        <v>50.94285</v>
      </c>
      <c r="G30" s="45">
        <v>1.509598E-2</v>
      </c>
      <c r="H30" s="35" t="s">
        <v>140</v>
      </c>
    </row>
    <row r="31" spans="1:8" x14ac:dyDescent="0.2">
      <c r="A31" s="41">
        <v>25</v>
      </c>
      <c r="B31" s="42" t="s">
        <v>366</v>
      </c>
      <c r="C31" s="42" t="s">
        <v>367</v>
      </c>
      <c r="D31" s="42" t="s">
        <v>28</v>
      </c>
      <c r="E31" s="43">
        <v>12724</v>
      </c>
      <c r="F31" s="44">
        <v>48.968313999999999</v>
      </c>
      <c r="G31" s="45">
        <v>1.451086E-2</v>
      </c>
      <c r="H31" s="35" t="s">
        <v>140</v>
      </c>
    </row>
    <row r="32" spans="1:8" ht="25.5" x14ac:dyDescent="0.2">
      <c r="A32" s="41">
        <v>26</v>
      </c>
      <c r="B32" s="42" t="s">
        <v>368</v>
      </c>
      <c r="C32" s="42" t="s">
        <v>369</v>
      </c>
      <c r="D32" s="42" t="s">
        <v>292</v>
      </c>
      <c r="E32" s="43">
        <v>6125</v>
      </c>
      <c r="F32" s="44">
        <v>48.653937499999998</v>
      </c>
      <c r="G32" s="45">
        <v>1.44177E-2</v>
      </c>
      <c r="H32" s="35" t="s">
        <v>140</v>
      </c>
    </row>
    <row r="33" spans="1:8" x14ac:dyDescent="0.2">
      <c r="A33" s="41">
        <v>27</v>
      </c>
      <c r="B33" s="42" t="s">
        <v>370</v>
      </c>
      <c r="C33" s="42" t="s">
        <v>371</v>
      </c>
      <c r="D33" s="42" t="s">
        <v>118</v>
      </c>
      <c r="E33" s="43">
        <v>8151</v>
      </c>
      <c r="F33" s="44">
        <v>48.078673500000001</v>
      </c>
      <c r="G33" s="45">
        <v>1.424723E-2</v>
      </c>
      <c r="H33" s="35" t="s">
        <v>140</v>
      </c>
    </row>
    <row r="34" spans="1:8" ht="25.5" x14ac:dyDescent="0.2">
      <c r="A34" s="41">
        <v>28</v>
      </c>
      <c r="B34" s="42" t="s">
        <v>372</v>
      </c>
      <c r="C34" s="42" t="s">
        <v>373</v>
      </c>
      <c r="D34" s="42" t="s">
        <v>215</v>
      </c>
      <c r="E34" s="43">
        <v>5676</v>
      </c>
      <c r="F34" s="44">
        <v>46.968899999999998</v>
      </c>
      <c r="G34" s="45">
        <v>1.3918369999999999E-2</v>
      </c>
      <c r="H34" s="35" t="s">
        <v>140</v>
      </c>
    </row>
    <row r="35" spans="1:8" x14ac:dyDescent="0.2">
      <c r="A35" s="41">
        <v>29</v>
      </c>
      <c r="B35" s="42" t="s">
        <v>288</v>
      </c>
      <c r="C35" s="42" t="s">
        <v>289</v>
      </c>
      <c r="D35" s="42" t="s">
        <v>28</v>
      </c>
      <c r="E35" s="43">
        <v>2184</v>
      </c>
      <c r="F35" s="44">
        <v>43.551144000000001</v>
      </c>
      <c r="G35" s="45">
        <v>1.290558E-2</v>
      </c>
      <c r="H35" s="35" t="s">
        <v>140</v>
      </c>
    </row>
    <row r="36" spans="1:8" x14ac:dyDescent="0.2">
      <c r="A36" s="41">
        <v>30</v>
      </c>
      <c r="B36" s="42" t="s">
        <v>127</v>
      </c>
      <c r="C36" s="42" t="s">
        <v>128</v>
      </c>
      <c r="D36" s="42" t="s">
        <v>39</v>
      </c>
      <c r="E36" s="43">
        <v>8567</v>
      </c>
      <c r="F36" s="44">
        <v>39.562406000000003</v>
      </c>
      <c r="G36" s="45">
        <v>1.1723590000000001E-2</v>
      </c>
      <c r="H36" s="35" t="s">
        <v>140</v>
      </c>
    </row>
    <row r="37" spans="1:8" x14ac:dyDescent="0.2">
      <c r="A37" s="41">
        <v>31</v>
      </c>
      <c r="B37" s="42" t="s">
        <v>374</v>
      </c>
      <c r="C37" s="42" t="s">
        <v>375</v>
      </c>
      <c r="D37" s="42" t="s">
        <v>376</v>
      </c>
      <c r="E37" s="43">
        <v>5678</v>
      </c>
      <c r="F37" s="44">
        <v>38.945402000000001</v>
      </c>
      <c r="G37" s="45">
        <v>1.1540750000000001E-2</v>
      </c>
      <c r="H37" s="35" t="s">
        <v>140</v>
      </c>
    </row>
    <row r="38" spans="1:8" x14ac:dyDescent="0.2">
      <c r="A38" s="41">
        <v>32</v>
      </c>
      <c r="B38" s="42" t="s">
        <v>377</v>
      </c>
      <c r="C38" s="42" t="s">
        <v>378</v>
      </c>
      <c r="D38" s="42" t="s">
        <v>46</v>
      </c>
      <c r="E38" s="43">
        <v>21122</v>
      </c>
      <c r="F38" s="44">
        <v>37.645740600000003</v>
      </c>
      <c r="G38" s="45">
        <v>1.115562E-2</v>
      </c>
      <c r="H38" s="35" t="s">
        <v>140</v>
      </c>
    </row>
    <row r="39" spans="1:8" x14ac:dyDescent="0.2">
      <c r="A39" s="41">
        <v>33</v>
      </c>
      <c r="B39" s="42" t="s">
        <v>113</v>
      </c>
      <c r="C39" s="42" t="s">
        <v>114</v>
      </c>
      <c r="D39" s="42" t="s">
        <v>115</v>
      </c>
      <c r="E39" s="43">
        <v>538</v>
      </c>
      <c r="F39" s="44">
        <v>35.898049999999998</v>
      </c>
      <c r="G39" s="45">
        <v>1.063773E-2</v>
      </c>
      <c r="H39" s="35" t="s">
        <v>140</v>
      </c>
    </row>
    <row r="40" spans="1:8" x14ac:dyDescent="0.2">
      <c r="A40" s="41">
        <v>34</v>
      </c>
      <c r="B40" s="42" t="s">
        <v>379</v>
      </c>
      <c r="C40" s="42" t="s">
        <v>380</v>
      </c>
      <c r="D40" s="42" t="s">
        <v>115</v>
      </c>
      <c r="E40" s="43">
        <v>5239</v>
      </c>
      <c r="F40" s="44">
        <v>35.7221215</v>
      </c>
      <c r="G40" s="45">
        <v>1.0585590000000001E-2</v>
      </c>
      <c r="H40" s="35" t="s">
        <v>140</v>
      </c>
    </row>
    <row r="41" spans="1:8" ht="25.5" x14ac:dyDescent="0.2">
      <c r="A41" s="41">
        <v>35</v>
      </c>
      <c r="B41" s="42" t="s">
        <v>381</v>
      </c>
      <c r="C41" s="42" t="s">
        <v>382</v>
      </c>
      <c r="D41" s="42" t="s">
        <v>215</v>
      </c>
      <c r="E41" s="43">
        <v>4182</v>
      </c>
      <c r="F41" s="44">
        <v>35.402721</v>
      </c>
      <c r="G41" s="45">
        <v>1.0490950000000001E-2</v>
      </c>
      <c r="H41" s="35" t="s">
        <v>140</v>
      </c>
    </row>
    <row r="42" spans="1:8" x14ac:dyDescent="0.2">
      <c r="A42" s="41">
        <v>36</v>
      </c>
      <c r="B42" s="42" t="s">
        <v>383</v>
      </c>
      <c r="C42" s="42" t="s">
        <v>384</v>
      </c>
      <c r="D42" s="42" t="s">
        <v>249</v>
      </c>
      <c r="E42" s="43">
        <v>11897</v>
      </c>
      <c r="F42" s="44">
        <v>33.299703000000001</v>
      </c>
      <c r="G42" s="45">
        <v>9.8677599999999997E-3</v>
      </c>
      <c r="H42" s="35" t="s">
        <v>140</v>
      </c>
    </row>
    <row r="43" spans="1:8" x14ac:dyDescent="0.2">
      <c r="A43" s="41">
        <v>37</v>
      </c>
      <c r="B43" s="42" t="s">
        <v>385</v>
      </c>
      <c r="C43" s="42" t="s">
        <v>386</v>
      </c>
      <c r="D43" s="42" t="s">
        <v>192</v>
      </c>
      <c r="E43" s="43">
        <v>11397</v>
      </c>
      <c r="F43" s="44">
        <v>30.965648999999999</v>
      </c>
      <c r="G43" s="45">
        <v>9.1760999999999995E-3</v>
      </c>
      <c r="H43" s="35" t="s">
        <v>140</v>
      </c>
    </row>
    <row r="44" spans="1:8" x14ac:dyDescent="0.2">
      <c r="A44" s="41">
        <v>38</v>
      </c>
      <c r="B44" s="42" t="s">
        <v>387</v>
      </c>
      <c r="C44" s="42" t="s">
        <v>388</v>
      </c>
      <c r="D44" s="42" t="s">
        <v>389</v>
      </c>
      <c r="E44" s="43">
        <v>3092</v>
      </c>
      <c r="F44" s="44">
        <v>30.938552000000001</v>
      </c>
      <c r="G44" s="45">
        <v>9.1680700000000004E-3</v>
      </c>
      <c r="H44" s="35" t="s">
        <v>140</v>
      </c>
    </row>
    <row r="45" spans="1:8" x14ac:dyDescent="0.2">
      <c r="A45" s="41">
        <v>39</v>
      </c>
      <c r="B45" s="42" t="s">
        <v>390</v>
      </c>
      <c r="C45" s="42" t="s">
        <v>391</v>
      </c>
      <c r="D45" s="42" t="s">
        <v>183</v>
      </c>
      <c r="E45" s="43">
        <v>2521</v>
      </c>
      <c r="F45" s="44">
        <v>30.551998999999999</v>
      </c>
      <c r="G45" s="45">
        <v>9.0535200000000007E-3</v>
      </c>
      <c r="H45" s="35" t="s">
        <v>140</v>
      </c>
    </row>
    <row r="46" spans="1:8" x14ac:dyDescent="0.2">
      <c r="A46" s="41">
        <v>40</v>
      </c>
      <c r="B46" s="42" t="s">
        <v>392</v>
      </c>
      <c r="C46" s="42" t="s">
        <v>393</v>
      </c>
      <c r="D46" s="42" t="s">
        <v>28</v>
      </c>
      <c r="E46" s="43">
        <v>471</v>
      </c>
      <c r="F46" s="44">
        <v>20.983049999999999</v>
      </c>
      <c r="G46" s="45">
        <v>6.2179399999999999E-3</v>
      </c>
      <c r="H46" s="35" t="s">
        <v>140</v>
      </c>
    </row>
    <row r="47" spans="1:8" x14ac:dyDescent="0.2">
      <c r="A47" s="46"/>
      <c r="B47" s="46"/>
      <c r="C47" s="47" t="s">
        <v>139</v>
      </c>
      <c r="D47" s="46"/>
      <c r="E47" s="46" t="s">
        <v>140</v>
      </c>
      <c r="F47" s="48">
        <v>3261.6000691999998</v>
      </c>
      <c r="G47" s="49">
        <v>0.96651522999999995</v>
      </c>
      <c r="H47" s="35" t="s">
        <v>140</v>
      </c>
    </row>
    <row r="48" spans="1:8" x14ac:dyDescent="0.2">
      <c r="A48" s="46"/>
      <c r="B48" s="46"/>
      <c r="C48" s="50"/>
      <c r="D48" s="46"/>
      <c r="E48" s="46"/>
      <c r="F48" s="51"/>
      <c r="G48" s="51"/>
      <c r="H48" s="35" t="s">
        <v>140</v>
      </c>
    </row>
    <row r="49" spans="1:8" x14ac:dyDescent="0.2">
      <c r="A49" s="46"/>
      <c r="B49" s="46"/>
      <c r="C49" s="47" t="s">
        <v>141</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143</v>
      </c>
      <c r="D52" s="46"/>
      <c r="E52" s="46"/>
      <c r="F52" s="46"/>
      <c r="G52" s="46"/>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144</v>
      </c>
      <c r="D55" s="46"/>
      <c r="E55" s="46"/>
      <c r="F55" s="46"/>
      <c r="G55" s="46"/>
      <c r="H55" s="35" t="s">
        <v>140</v>
      </c>
    </row>
    <row r="56" spans="1:8" x14ac:dyDescent="0.2">
      <c r="A56" s="46"/>
      <c r="B56" s="46"/>
      <c r="C56" s="47" t="s">
        <v>139</v>
      </c>
      <c r="D56" s="46"/>
      <c r="E56" s="46" t="s">
        <v>140</v>
      </c>
      <c r="F56" s="52" t="s">
        <v>142</v>
      </c>
      <c r="G56" s="49">
        <v>0</v>
      </c>
      <c r="H56" s="35" t="s">
        <v>140</v>
      </c>
    </row>
    <row r="57" spans="1:8" x14ac:dyDescent="0.2">
      <c r="A57" s="46"/>
      <c r="B57" s="46"/>
      <c r="C57" s="50"/>
      <c r="D57" s="46"/>
      <c r="E57" s="46"/>
      <c r="F57" s="51"/>
      <c r="G57" s="51"/>
      <c r="H57" s="35" t="s">
        <v>140</v>
      </c>
    </row>
    <row r="58" spans="1:8" x14ac:dyDescent="0.2">
      <c r="A58" s="46"/>
      <c r="B58" s="46"/>
      <c r="C58" s="47" t="s">
        <v>145</v>
      </c>
      <c r="D58" s="46"/>
      <c r="E58" s="46"/>
      <c r="F58" s="51"/>
      <c r="G58" s="51"/>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146</v>
      </c>
      <c r="D61" s="46"/>
      <c r="E61" s="46"/>
      <c r="F61" s="51"/>
      <c r="G61" s="51"/>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147</v>
      </c>
      <c r="D64" s="46"/>
      <c r="E64" s="46"/>
      <c r="F64" s="48">
        <v>3261.6000691999998</v>
      </c>
      <c r="G64" s="49">
        <v>0.96651522999999995</v>
      </c>
      <c r="H64" s="35" t="s">
        <v>140</v>
      </c>
    </row>
    <row r="65" spans="1:8" x14ac:dyDescent="0.2">
      <c r="A65" s="46"/>
      <c r="B65" s="46"/>
      <c r="C65" s="50"/>
      <c r="D65" s="46"/>
      <c r="E65" s="46"/>
      <c r="F65" s="51"/>
      <c r="G65" s="51"/>
      <c r="H65" s="35" t="s">
        <v>140</v>
      </c>
    </row>
    <row r="66" spans="1:8" x14ac:dyDescent="0.2">
      <c r="A66" s="46"/>
      <c r="B66" s="46"/>
      <c r="C66" s="47" t="s">
        <v>148</v>
      </c>
      <c r="D66" s="46"/>
      <c r="E66" s="46"/>
      <c r="F66" s="51"/>
      <c r="G66" s="51"/>
      <c r="H66" s="35" t="s">
        <v>140</v>
      </c>
    </row>
    <row r="67" spans="1:8" x14ac:dyDescent="0.2">
      <c r="A67" s="46"/>
      <c r="B67" s="46"/>
      <c r="C67" s="47" t="s">
        <v>10</v>
      </c>
      <c r="D67" s="46"/>
      <c r="E67" s="46"/>
      <c r="F67" s="51"/>
      <c r="G67" s="51"/>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149</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150</v>
      </c>
      <c r="D73" s="46"/>
      <c r="E73" s="46"/>
      <c r="F73" s="46"/>
      <c r="G73" s="46"/>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151</v>
      </c>
      <c r="D76" s="46"/>
      <c r="E76" s="46"/>
      <c r="F76" s="51"/>
      <c r="G76" s="51"/>
      <c r="H76" s="35" t="s">
        <v>140</v>
      </c>
    </row>
    <row r="77" spans="1:8" x14ac:dyDescent="0.2">
      <c r="A77" s="46"/>
      <c r="B77" s="46"/>
      <c r="C77" s="47" t="s">
        <v>139</v>
      </c>
      <c r="D77" s="46"/>
      <c r="E77" s="46" t="s">
        <v>140</v>
      </c>
      <c r="F77" s="52" t="s">
        <v>142</v>
      </c>
      <c r="G77" s="49">
        <v>0</v>
      </c>
      <c r="H77" s="35" t="s">
        <v>140</v>
      </c>
    </row>
    <row r="78" spans="1:8" x14ac:dyDescent="0.2">
      <c r="A78" s="90"/>
      <c r="B78" s="90"/>
      <c r="C78" s="91"/>
      <c r="D78" s="90"/>
      <c r="E78" s="90"/>
      <c r="F78" s="126"/>
      <c r="G78" s="127"/>
      <c r="H78" s="92" t="s">
        <v>140</v>
      </c>
    </row>
    <row r="79" spans="1:8" x14ac:dyDescent="0.2">
      <c r="A79" s="90"/>
      <c r="B79" s="90"/>
      <c r="C79" s="91" t="s">
        <v>1191</v>
      </c>
      <c r="D79" s="90"/>
      <c r="E79" s="90"/>
      <c r="F79" s="90"/>
      <c r="G79" s="90"/>
      <c r="H79" s="92" t="s">
        <v>140</v>
      </c>
    </row>
    <row r="80" spans="1:8" ht="25.5" x14ac:dyDescent="0.2">
      <c r="A80" s="93">
        <v>1</v>
      </c>
      <c r="B80" s="94" t="s">
        <v>1231</v>
      </c>
      <c r="C80" s="94" t="s">
        <v>1192</v>
      </c>
      <c r="D80" s="94" t="s">
        <v>222</v>
      </c>
      <c r="E80" s="95">
        <v>52946</v>
      </c>
      <c r="F80" s="96">
        <v>5.2823000000000002</v>
      </c>
      <c r="G80" s="97">
        <f>F80/F113</f>
        <v>1.5653124910841353E-3</v>
      </c>
      <c r="H80" s="92">
        <v>5.13</v>
      </c>
    </row>
    <row r="81" spans="1:8" x14ac:dyDescent="0.2">
      <c r="A81" s="90"/>
      <c r="B81" s="90"/>
      <c r="C81" s="91" t="s">
        <v>139</v>
      </c>
      <c r="D81" s="90"/>
      <c r="E81" s="90" t="s">
        <v>140</v>
      </c>
      <c r="F81" s="128">
        <f>F80</f>
        <v>5.2823000000000002</v>
      </c>
      <c r="G81" s="127">
        <f>G80</f>
        <v>1.5653124910841353E-3</v>
      </c>
      <c r="H81" s="92" t="s">
        <v>140</v>
      </c>
    </row>
    <row r="82" spans="1:8" x14ac:dyDescent="0.2">
      <c r="A82" s="46"/>
      <c r="B82" s="46"/>
      <c r="C82" s="50"/>
      <c r="D82" s="46"/>
      <c r="E82" s="46"/>
      <c r="F82" s="51"/>
      <c r="G82" s="51"/>
      <c r="H82" s="35" t="s">
        <v>140</v>
      </c>
    </row>
    <row r="83" spans="1:8" x14ac:dyDescent="0.2">
      <c r="A83" s="46"/>
      <c r="B83" s="46"/>
      <c r="C83" s="47" t="s">
        <v>152</v>
      </c>
      <c r="D83" s="46"/>
      <c r="E83" s="46"/>
      <c r="F83" s="48">
        <v>5.282316528</v>
      </c>
      <c r="G83" s="49">
        <v>1.56532E-3</v>
      </c>
      <c r="H83" s="35" t="s">
        <v>140</v>
      </c>
    </row>
    <row r="84" spans="1:8" x14ac:dyDescent="0.2">
      <c r="A84" s="46"/>
      <c r="B84" s="46"/>
      <c r="C84" s="50"/>
      <c r="D84" s="46"/>
      <c r="E84" s="46"/>
      <c r="F84" s="51"/>
      <c r="G84" s="51"/>
      <c r="H84" s="35" t="s">
        <v>140</v>
      </c>
    </row>
    <row r="85" spans="1:8" x14ac:dyDescent="0.2">
      <c r="A85" s="46"/>
      <c r="B85" s="46"/>
      <c r="C85" s="47" t="s">
        <v>153</v>
      </c>
      <c r="D85" s="46"/>
      <c r="E85" s="46"/>
      <c r="F85" s="51"/>
      <c r="G85" s="51"/>
      <c r="H85" s="35" t="s">
        <v>140</v>
      </c>
    </row>
    <row r="86" spans="1:8" x14ac:dyDescent="0.2">
      <c r="A86" s="46"/>
      <c r="B86" s="46"/>
      <c r="C86" s="47" t="s">
        <v>154</v>
      </c>
      <c r="D86" s="46"/>
      <c r="E86" s="46"/>
      <c r="F86" s="51"/>
      <c r="G86" s="51"/>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155</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156</v>
      </c>
      <c r="D92" s="46"/>
      <c r="E92" s="46"/>
      <c r="F92" s="51"/>
      <c r="G92" s="51"/>
      <c r="H92" s="35" t="s">
        <v>140</v>
      </c>
    </row>
    <row r="93" spans="1:8" x14ac:dyDescent="0.2">
      <c r="A93" s="46"/>
      <c r="B93" s="46"/>
      <c r="C93" s="47" t="s">
        <v>139</v>
      </c>
      <c r="D93" s="46"/>
      <c r="E93" s="46" t="s">
        <v>140</v>
      </c>
      <c r="F93" s="52" t="s">
        <v>142</v>
      </c>
      <c r="G93" s="49">
        <v>0</v>
      </c>
      <c r="H93" s="35" t="s">
        <v>140</v>
      </c>
    </row>
    <row r="94" spans="1:8" x14ac:dyDescent="0.2">
      <c r="A94" s="46"/>
      <c r="B94" s="46"/>
      <c r="C94" s="50"/>
      <c r="D94" s="46"/>
      <c r="E94" s="46"/>
      <c r="F94" s="51"/>
      <c r="G94" s="51"/>
      <c r="H94" s="35" t="s">
        <v>140</v>
      </c>
    </row>
    <row r="95" spans="1:8" x14ac:dyDescent="0.2">
      <c r="A95" s="46"/>
      <c r="B95" s="46"/>
      <c r="C95" s="47" t="s">
        <v>157</v>
      </c>
      <c r="D95" s="46"/>
      <c r="E95" s="46"/>
      <c r="F95" s="51"/>
      <c r="G95" s="51"/>
      <c r="H95" s="35" t="s">
        <v>140</v>
      </c>
    </row>
    <row r="96" spans="1:8" x14ac:dyDescent="0.2">
      <c r="A96" s="41">
        <v>1</v>
      </c>
      <c r="B96" s="42"/>
      <c r="C96" s="42" t="s">
        <v>158</v>
      </c>
      <c r="D96" s="42"/>
      <c r="E96" s="54"/>
      <c r="F96" s="44">
        <v>110.00475299999999</v>
      </c>
      <c r="G96" s="45">
        <v>3.2597889999999997E-2</v>
      </c>
      <c r="H96" s="35">
        <v>5.15</v>
      </c>
    </row>
    <row r="97" spans="1:8" x14ac:dyDescent="0.2">
      <c r="A97" s="46"/>
      <c r="B97" s="46"/>
      <c r="C97" s="47" t="s">
        <v>139</v>
      </c>
      <c r="D97" s="46"/>
      <c r="E97" s="46" t="s">
        <v>140</v>
      </c>
      <c r="F97" s="48">
        <v>110.00475299999999</v>
      </c>
      <c r="G97" s="49">
        <v>3.2597889999999997E-2</v>
      </c>
      <c r="H97" s="35" t="s">
        <v>140</v>
      </c>
    </row>
    <row r="98" spans="1:8" x14ac:dyDescent="0.2">
      <c r="A98" s="46"/>
      <c r="B98" s="46"/>
      <c r="C98" s="50"/>
      <c r="D98" s="46"/>
      <c r="E98" s="46"/>
      <c r="F98" s="51"/>
      <c r="G98" s="51"/>
      <c r="H98" s="35" t="s">
        <v>140</v>
      </c>
    </row>
    <row r="99" spans="1:8" x14ac:dyDescent="0.2">
      <c r="A99" s="46"/>
      <c r="B99" s="46"/>
      <c r="C99" s="47" t="s">
        <v>159</v>
      </c>
      <c r="D99" s="46"/>
      <c r="E99" s="46"/>
      <c r="F99" s="48">
        <v>110.00475299999999</v>
      </c>
      <c r="G99" s="49">
        <v>3.2597889999999997E-2</v>
      </c>
      <c r="H99" s="35" t="s">
        <v>140</v>
      </c>
    </row>
    <row r="100" spans="1:8" x14ac:dyDescent="0.2">
      <c r="A100" s="46"/>
      <c r="B100" s="46"/>
      <c r="C100" s="51"/>
      <c r="D100" s="46"/>
      <c r="E100" s="46"/>
      <c r="F100" s="46"/>
      <c r="G100" s="46"/>
      <c r="H100" s="35" t="s">
        <v>140</v>
      </c>
    </row>
    <row r="101" spans="1:8" x14ac:dyDescent="0.2">
      <c r="A101" s="46"/>
      <c r="B101" s="46"/>
      <c r="C101" s="47" t="s">
        <v>160</v>
      </c>
      <c r="D101" s="46"/>
      <c r="E101" s="46"/>
      <c r="F101" s="46"/>
      <c r="G101" s="46"/>
      <c r="H101" s="35" t="s">
        <v>140</v>
      </c>
    </row>
    <row r="102" spans="1:8" x14ac:dyDescent="0.2">
      <c r="A102" s="46"/>
      <c r="B102" s="46"/>
      <c r="C102" s="47" t="s">
        <v>161</v>
      </c>
      <c r="D102" s="46"/>
      <c r="E102" s="46"/>
      <c r="F102" s="46"/>
      <c r="G102" s="46"/>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162</v>
      </c>
      <c r="D105" s="46"/>
      <c r="E105" s="46"/>
      <c r="F105" s="46"/>
      <c r="G105" s="46"/>
      <c r="H105" s="35" t="s">
        <v>140</v>
      </c>
    </row>
    <row r="106" spans="1:8" x14ac:dyDescent="0.2">
      <c r="A106" s="46"/>
      <c r="B106" s="46"/>
      <c r="C106" s="47" t="s">
        <v>163</v>
      </c>
      <c r="D106" s="46"/>
      <c r="E106" s="46"/>
      <c r="F106" s="46"/>
      <c r="G106" s="46"/>
      <c r="H106" s="35" t="s">
        <v>140</v>
      </c>
    </row>
    <row r="107" spans="1:8" x14ac:dyDescent="0.2">
      <c r="A107" s="46"/>
      <c r="B107" s="46"/>
      <c r="C107" s="47" t="s">
        <v>139</v>
      </c>
      <c r="D107" s="46"/>
      <c r="E107" s="46" t="s">
        <v>140</v>
      </c>
      <c r="F107" s="52" t="s">
        <v>142</v>
      </c>
      <c r="G107" s="49">
        <v>0</v>
      </c>
      <c r="H107" s="35" t="s">
        <v>140</v>
      </c>
    </row>
    <row r="108" spans="1:8" x14ac:dyDescent="0.2">
      <c r="A108" s="46"/>
      <c r="B108" s="46"/>
      <c r="C108" s="50"/>
      <c r="D108" s="46"/>
      <c r="E108" s="46"/>
      <c r="F108" s="51"/>
      <c r="G108" s="51"/>
      <c r="H108" s="35" t="s">
        <v>140</v>
      </c>
    </row>
    <row r="109" spans="1:8" x14ac:dyDescent="0.2">
      <c r="A109" s="46"/>
      <c r="B109" s="46"/>
      <c r="C109" s="47" t="s">
        <v>164</v>
      </c>
      <c r="D109" s="46"/>
      <c r="E109" s="46"/>
      <c r="F109" s="51"/>
      <c r="G109" s="51"/>
      <c r="H109" s="35" t="s">
        <v>140</v>
      </c>
    </row>
    <row r="110" spans="1:8" x14ac:dyDescent="0.2">
      <c r="A110" s="46"/>
      <c r="B110" s="46"/>
      <c r="C110" s="47" t="s">
        <v>139</v>
      </c>
      <c r="D110" s="46"/>
      <c r="E110" s="46" t="s">
        <v>140</v>
      </c>
      <c r="F110" s="52" t="s">
        <v>142</v>
      </c>
      <c r="G110" s="49">
        <v>0</v>
      </c>
      <c r="H110" s="35" t="s">
        <v>140</v>
      </c>
    </row>
    <row r="111" spans="1:8" x14ac:dyDescent="0.2">
      <c r="A111" s="46"/>
      <c r="B111" s="46"/>
      <c r="C111" s="50"/>
      <c r="D111" s="46"/>
      <c r="E111" s="46"/>
      <c r="F111" s="51"/>
      <c r="G111" s="51"/>
      <c r="H111" s="35" t="s">
        <v>140</v>
      </c>
    </row>
    <row r="112" spans="1:8" x14ac:dyDescent="0.2">
      <c r="A112" s="54"/>
      <c r="B112" s="42"/>
      <c r="C112" s="42" t="s">
        <v>165</v>
      </c>
      <c r="D112" s="42"/>
      <c r="E112" s="54"/>
      <c r="F112" s="44">
        <v>-2.28939541</v>
      </c>
      <c r="G112" s="45">
        <v>-6.7842E-4</v>
      </c>
      <c r="H112" s="35" t="s">
        <v>140</v>
      </c>
    </row>
    <row r="113" spans="1:17" x14ac:dyDescent="0.2">
      <c r="A113" s="50"/>
      <c r="B113" s="50"/>
      <c r="C113" s="47" t="s">
        <v>166</v>
      </c>
      <c r="D113" s="51"/>
      <c r="E113" s="51"/>
      <c r="F113" s="48">
        <v>3374.5977433180001</v>
      </c>
      <c r="G113" s="55">
        <v>1.0000000200000001</v>
      </c>
      <c r="H113" s="35" t="s">
        <v>140</v>
      </c>
    </row>
    <row r="114" spans="1:17" x14ac:dyDescent="0.2">
      <c r="A114" s="56"/>
      <c r="B114" s="56"/>
      <c r="C114" s="57"/>
      <c r="D114" s="58"/>
      <c r="E114" s="58"/>
      <c r="F114" s="59"/>
      <c r="G114" s="60"/>
      <c r="H114" s="61"/>
    </row>
    <row r="115" spans="1:17" x14ac:dyDescent="0.2">
      <c r="A115" s="56"/>
      <c r="B115" s="62" t="s">
        <v>986</v>
      </c>
      <c r="C115" s="62"/>
      <c r="D115" s="62"/>
      <c r="E115" s="62"/>
      <c r="F115" s="62"/>
      <c r="G115" s="62"/>
      <c r="H115" s="62"/>
      <c r="J115" s="63"/>
    </row>
    <row r="116" spans="1:17" x14ac:dyDescent="0.2">
      <c r="A116" s="56"/>
      <c r="B116" s="62" t="s">
        <v>987</v>
      </c>
      <c r="C116" s="62"/>
      <c r="D116" s="62"/>
      <c r="E116" s="62"/>
      <c r="F116" s="62"/>
      <c r="G116" s="62"/>
      <c r="H116" s="62"/>
      <c r="J116" s="63"/>
    </row>
    <row r="117" spans="1:17" x14ac:dyDescent="0.2">
      <c r="A117" s="56"/>
      <c r="B117" s="62" t="s">
        <v>988</v>
      </c>
      <c r="C117" s="62"/>
      <c r="D117" s="62"/>
      <c r="E117" s="62"/>
      <c r="F117" s="62"/>
      <c r="G117" s="62"/>
      <c r="H117" s="62"/>
      <c r="J117" s="63"/>
    </row>
    <row r="118" spans="1:17" s="66" customFormat="1" ht="54" customHeight="1" x14ac:dyDescent="0.25">
      <c r="A118" s="64"/>
      <c r="B118" s="65" t="s">
        <v>989</v>
      </c>
      <c r="C118" s="65"/>
      <c r="D118" s="65"/>
      <c r="E118" s="65"/>
      <c r="F118" s="65"/>
      <c r="G118" s="65"/>
      <c r="H118" s="65"/>
      <c r="I118" s="29"/>
      <c r="J118" s="63"/>
      <c r="K118" s="29"/>
      <c r="L118" s="29"/>
      <c r="M118" s="29"/>
      <c r="N118" s="29"/>
      <c r="O118" s="29"/>
      <c r="P118" s="29"/>
      <c r="Q118" s="29"/>
    </row>
    <row r="119" spans="1:17" x14ac:dyDescent="0.2">
      <c r="A119" s="56"/>
      <c r="B119" s="62" t="s">
        <v>990</v>
      </c>
      <c r="C119" s="62"/>
      <c r="D119" s="62"/>
      <c r="E119" s="62"/>
      <c r="F119" s="62"/>
      <c r="G119" s="62"/>
      <c r="H119" s="62"/>
      <c r="J119" s="63"/>
    </row>
    <row r="120" spans="1:17" x14ac:dyDescent="0.2">
      <c r="A120" s="56"/>
      <c r="B120" s="56"/>
      <c r="C120" s="56"/>
      <c r="D120" s="58"/>
      <c r="E120" s="58"/>
      <c r="F120" s="58"/>
      <c r="G120" s="58"/>
    </row>
    <row r="121" spans="1:17" x14ac:dyDescent="0.2">
      <c r="A121" s="56"/>
      <c r="B121" s="68" t="s">
        <v>167</v>
      </c>
      <c r="C121" s="69"/>
      <c r="D121" s="70"/>
      <c r="E121" s="71"/>
      <c r="F121" s="58"/>
      <c r="G121" s="58"/>
    </row>
    <row r="122" spans="1:17" ht="28.5" customHeight="1" x14ac:dyDescent="0.2">
      <c r="A122" s="56"/>
      <c r="B122" s="72" t="s">
        <v>168</v>
      </c>
      <c r="C122" s="73"/>
      <c r="D122" s="34" t="s">
        <v>169</v>
      </c>
      <c r="E122" s="71"/>
      <c r="F122" s="58"/>
      <c r="G122" s="58"/>
    </row>
    <row r="123" spans="1:17" x14ac:dyDescent="0.2">
      <c r="A123" s="56"/>
      <c r="B123" s="72" t="s">
        <v>992</v>
      </c>
      <c r="C123" s="73"/>
      <c r="D123" s="34" t="s">
        <v>169</v>
      </c>
      <c r="E123" s="71"/>
      <c r="F123" s="58"/>
      <c r="G123" s="58"/>
    </row>
    <row r="124" spans="1:17" x14ac:dyDescent="0.2">
      <c r="A124" s="56"/>
      <c r="B124" s="72" t="s">
        <v>170</v>
      </c>
      <c r="C124" s="73"/>
      <c r="D124" s="74" t="s">
        <v>140</v>
      </c>
      <c r="E124" s="71"/>
      <c r="F124" s="58"/>
      <c r="G124" s="58"/>
    </row>
    <row r="125" spans="1:17" x14ac:dyDescent="0.2">
      <c r="A125" s="75"/>
      <c r="B125" s="76" t="s">
        <v>140</v>
      </c>
      <c r="C125" s="76" t="s">
        <v>993</v>
      </c>
      <c r="D125" s="76" t="s">
        <v>171</v>
      </c>
      <c r="E125" s="75"/>
      <c r="F125" s="75"/>
      <c r="G125" s="75"/>
      <c r="H125" s="75"/>
      <c r="J125" s="63"/>
    </row>
    <row r="126" spans="1:17" x14ac:dyDescent="0.2">
      <c r="A126" s="75"/>
      <c r="B126" s="77" t="s">
        <v>172</v>
      </c>
      <c r="C126" s="78">
        <v>46265</v>
      </c>
      <c r="D126" s="78">
        <v>46295</v>
      </c>
      <c r="E126" s="75"/>
      <c r="F126" s="75"/>
      <c r="G126" s="75"/>
      <c r="J126" s="63"/>
    </row>
    <row r="127" spans="1:17" x14ac:dyDescent="0.2">
      <c r="A127" s="75"/>
      <c r="B127" s="37" t="s">
        <v>173</v>
      </c>
      <c r="C127" s="79">
        <v>32.815300000000001</v>
      </c>
      <c r="D127" s="79">
        <v>31.9054</v>
      </c>
      <c r="E127" s="75"/>
      <c r="F127" s="80"/>
      <c r="G127" s="81"/>
    </row>
    <row r="128" spans="1:17" x14ac:dyDescent="0.2">
      <c r="A128" s="75"/>
      <c r="B128" s="37" t="s">
        <v>994</v>
      </c>
      <c r="C128" s="79">
        <v>31.240100000000002</v>
      </c>
      <c r="D128" s="79">
        <v>30.373899999999999</v>
      </c>
      <c r="E128" s="75"/>
      <c r="F128" s="80"/>
      <c r="G128" s="81"/>
    </row>
    <row r="129" spans="1:7" x14ac:dyDescent="0.2">
      <c r="A129" s="75"/>
      <c r="B129" s="37" t="s">
        <v>174</v>
      </c>
      <c r="C129" s="79">
        <v>31.7089</v>
      </c>
      <c r="D129" s="79">
        <v>30.823799999999999</v>
      </c>
      <c r="E129" s="75"/>
      <c r="F129" s="80"/>
      <c r="G129" s="81"/>
    </row>
    <row r="130" spans="1:7" x14ac:dyDescent="0.2">
      <c r="A130" s="75"/>
      <c r="B130" s="37" t="s">
        <v>995</v>
      </c>
      <c r="C130" s="79">
        <v>30.143699999999999</v>
      </c>
      <c r="D130" s="79">
        <v>29.302199999999999</v>
      </c>
      <c r="E130" s="75"/>
      <c r="F130" s="80"/>
      <c r="G130" s="81"/>
    </row>
    <row r="131" spans="1:7" x14ac:dyDescent="0.2">
      <c r="A131" s="75"/>
      <c r="B131" s="75"/>
      <c r="C131" s="75"/>
      <c r="D131" s="75"/>
      <c r="E131" s="75"/>
      <c r="F131" s="75"/>
      <c r="G131" s="75"/>
    </row>
    <row r="132" spans="1:7" x14ac:dyDescent="0.2">
      <c r="A132" s="75"/>
      <c r="B132" s="72" t="s">
        <v>996</v>
      </c>
      <c r="C132" s="73"/>
      <c r="D132" s="34" t="s">
        <v>169</v>
      </c>
      <c r="E132" s="75"/>
      <c r="F132" s="75"/>
      <c r="G132" s="75"/>
    </row>
    <row r="133" spans="1:7" x14ac:dyDescent="0.2">
      <c r="A133" s="75"/>
      <c r="B133" s="123"/>
      <c r="C133" s="123"/>
      <c r="D133" s="123"/>
      <c r="E133" s="75"/>
      <c r="F133" s="75"/>
      <c r="G133" s="75"/>
    </row>
    <row r="134" spans="1:7" x14ac:dyDescent="0.2">
      <c r="A134" s="75"/>
      <c r="B134" s="72" t="s">
        <v>176</v>
      </c>
      <c r="C134" s="73"/>
      <c r="D134" s="34" t="s">
        <v>169</v>
      </c>
      <c r="E134" s="84"/>
      <c r="F134" s="75"/>
      <c r="G134" s="75"/>
    </row>
    <row r="135" spans="1:7" x14ac:dyDescent="0.2">
      <c r="A135" s="75"/>
      <c r="B135" s="72" t="s">
        <v>177</v>
      </c>
      <c r="C135" s="73"/>
      <c r="D135" s="34" t="s">
        <v>169</v>
      </c>
      <c r="E135" s="84"/>
      <c r="F135" s="75"/>
      <c r="G135" s="75"/>
    </row>
    <row r="136" spans="1:7" x14ac:dyDescent="0.2">
      <c r="A136" s="75"/>
      <c r="B136" s="72" t="s">
        <v>178</v>
      </c>
      <c r="C136" s="73"/>
      <c r="D136" s="34" t="s">
        <v>169</v>
      </c>
      <c r="E136" s="84"/>
      <c r="F136" s="75"/>
      <c r="G136" s="75"/>
    </row>
    <row r="137" spans="1:7" x14ac:dyDescent="0.2">
      <c r="A137" s="75"/>
      <c r="B137" s="72" t="s">
        <v>179</v>
      </c>
      <c r="C137" s="73"/>
      <c r="D137" s="85">
        <v>0.23382127457498947</v>
      </c>
      <c r="E137" s="75"/>
      <c r="F137" s="80"/>
      <c r="G137" s="81"/>
    </row>
    <row r="139" spans="1:7" x14ac:dyDescent="0.2">
      <c r="B139" s="86" t="s">
        <v>997</v>
      </c>
      <c r="C139" s="86"/>
    </row>
    <row r="141" spans="1:7" ht="153.75" customHeight="1" x14ac:dyDescent="0.2"/>
    <row r="144" spans="1:7" x14ac:dyDescent="0.2">
      <c r="B144" s="87" t="s">
        <v>998</v>
      </c>
      <c r="C144" s="88"/>
      <c r="D144" s="87"/>
    </row>
    <row r="145" spans="2:4" x14ac:dyDescent="0.2">
      <c r="B145" s="87" t="s">
        <v>1005</v>
      </c>
      <c r="D145" s="87"/>
    </row>
    <row r="146" spans="2:4" ht="165" customHeight="1" x14ac:dyDescent="0.2"/>
  </sheetData>
  <mergeCells count="18">
    <mergeCell ref="A1:H1"/>
    <mergeCell ref="A2:H2"/>
    <mergeCell ref="A3:H3"/>
    <mergeCell ref="B115:H115"/>
    <mergeCell ref="B116:H116"/>
    <mergeCell ref="B117:H117"/>
    <mergeCell ref="B118:H118"/>
    <mergeCell ref="B119:H119"/>
    <mergeCell ref="B121:D121"/>
    <mergeCell ref="B122:C122"/>
    <mergeCell ref="B136:C136"/>
    <mergeCell ref="B137:C137"/>
    <mergeCell ref="B139:C139"/>
    <mergeCell ref="B123:C123"/>
    <mergeCell ref="B124:C124"/>
    <mergeCell ref="B132:C132"/>
    <mergeCell ref="B134:C134"/>
    <mergeCell ref="B135:C135"/>
  </mergeCells>
  <hyperlinks>
    <hyperlink ref="I1" location="Index!B2" display="Index" xr:uid="{143841DA-633E-45CE-9F61-13B22D063944}"/>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6FAD-22CD-48D4-9704-7AD1034147E7}">
  <sheetPr>
    <outlinePr summaryBelow="0" summaryRight="0"/>
  </sheetPr>
  <dimension ref="A1:Q146"/>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394</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2115</v>
      </c>
      <c r="F7" s="44">
        <v>164.90655000000001</v>
      </c>
      <c r="G7" s="45">
        <v>7.6412770000000005E-2</v>
      </c>
      <c r="H7" s="35" t="s">
        <v>140</v>
      </c>
    </row>
    <row r="8" spans="1:9" x14ac:dyDescent="0.2">
      <c r="A8" s="41">
        <v>2</v>
      </c>
      <c r="B8" s="42" t="s">
        <v>335</v>
      </c>
      <c r="C8" s="42" t="s">
        <v>336</v>
      </c>
      <c r="D8" s="42" t="s">
        <v>56</v>
      </c>
      <c r="E8" s="43">
        <v>21323</v>
      </c>
      <c r="F8" s="44">
        <v>148.65329449999999</v>
      </c>
      <c r="G8" s="45">
        <v>6.8881499999999998E-2</v>
      </c>
      <c r="H8" s="35" t="s">
        <v>140</v>
      </c>
    </row>
    <row r="9" spans="1:9" x14ac:dyDescent="0.2">
      <c r="A9" s="41">
        <v>3</v>
      </c>
      <c r="B9" s="42" t="s">
        <v>324</v>
      </c>
      <c r="C9" s="42" t="s">
        <v>325</v>
      </c>
      <c r="D9" s="42" t="s">
        <v>249</v>
      </c>
      <c r="E9" s="43">
        <v>6568</v>
      </c>
      <c r="F9" s="44">
        <v>99.24248</v>
      </c>
      <c r="G9" s="45">
        <v>4.5985999999999999E-2</v>
      </c>
      <c r="H9" s="35" t="s">
        <v>140</v>
      </c>
    </row>
    <row r="10" spans="1:9" x14ac:dyDescent="0.2">
      <c r="A10" s="41">
        <v>4</v>
      </c>
      <c r="B10" s="42" t="s">
        <v>318</v>
      </c>
      <c r="C10" s="42" t="s">
        <v>319</v>
      </c>
      <c r="D10" s="42" t="s">
        <v>46</v>
      </c>
      <c r="E10" s="43">
        <v>140001</v>
      </c>
      <c r="F10" s="44">
        <v>94.500675000000001</v>
      </c>
      <c r="G10" s="45">
        <v>4.3788790000000001E-2</v>
      </c>
      <c r="H10" s="35" t="s">
        <v>140</v>
      </c>
    </row>
    <row r="11" spans="1:9" x14ac:dyDescent="0.2">
      <c r="A11" s="41">
        <v>5</v>
      </c>
      <c r="B11" s="42" t="s">
        <v>96</v>
      </c>
      <c r="C11" s="42" t="s">
        <v>97</v>
      </c>
      <c r="D11" s="42" t="s">
        <v>28</v>
      </c>
      <c r="E11" s="43">
        <v>10955</v>
      </c>
      <c r="F11" s="44">
        <v>93.785754999999995</v>
      </c>
      <c r="G11" s="45">
        <v>4.3457519999999999E-2</v>
      </c>
      <c r="H11" s="35" t="s">
        <v>140</v>
      </c>
    </row>
    <row r="12" spans="1:9" x14ac:dyDescent="0.2">
      <c r="A12" s="41">
        <v>6</v>
      </c>
      <c r="B12" s="42" t="s">
        <v>310</v>
      </c>
      <c r="C12" s="42" t="s">
        <v>311</v>
      </c>
      <c r="D12" s="42" t="s">
        <v>227</v>
      </c>
      <c r="E12" s="43">
        <v>27708</v>
      </c>
      <c r="F12" s="44">
        <v>88.665599999999998</v>
      </c>
      <c r="G12" s="45">
        <v>4.1084990000000002E-2</v>
      </c>
      <c r="H12" s="35" t="s">
        <v>140</v>
      </c>
    </row>
    <row r="13" spans="1:9" x14ac:dyDescent="0.2">
      <c r="A13" s="41">
        <v>7</v>
      </c>
      <c r="B13" s="42" t="s">
        <v>252</v>
      </c>
      <c r="C13" s="42" t="s">
        <v>253</v>
      </c>
      <c r="D13" s="42" t="s">
        <v>183</v>
      </c>
      <c r="E13" s="43">
        <v>700</v>
      </c>
      <c r="F13" s="44">
        <v>84.748999999999995</v>
      </c>
      <c r="G13" s="45">
        <v>3.9270159999999998E-2</v>
      </c>
      <c r="H13" s="35" t="s">
        <v>140</v>
      </c>
    </row>
    <row r="14" spans="1:9" x14ac:dyDescent="0.2">
      <c r="A14" s="41">
        <v>8</v>
      </c>
      <c r="B14" s="42" t="s">
        <v>326</v>
      </c>
      <c r="C14" s="42" t="s">
        <v>327</v>
      </c>
      <c r="D14" s="42" t="s">
        <v>192</v>
      </c>
      <c r="E14" s="43">
        <v>9732</v>
      </c>
      <c r="F14" s="44">
        <v>82.872845999999996</v>
      </c>
      <c r="G14" s="45">
        <v>3.8400799999999999E-2</v>
      </c>
      <c r="H14" s="35" t="s">
        <v>140</v>
      </c>
    </row>
    <row r="15" spans="1:9" x14ac:dyDescent="0.2">
      <c r="A15" s="41">
        <v>9</v>
      </c>
      <c r="B15" s="42" t="s">
        <v>351</v>
      </c>
      <c r="C15" s="42" t="s">
        <v>352</v>
      </c>
      <c r="D15" s="42" t="s">
        <v>115</v>
      </c>
      <c r="E15" s="43">
        <v>5638</v>
      </c>
      <c r="F15" s="44">
        <v>80.600847999999999</v>
      </c>
      <c r="G15" s="45">
        <v>3.7348029999999997E-2</v>
      </c>
      <c r="H15" s="35" t="s">
        <v>140</v>
      </c>
    </row>
    <row r="16" spans="1:9" x14ac:dyDescent="0.2">
      <c r="A16" s="41">
        <v>10</v>
      </c>
      <c r="B16" s="42" t="s">
        <v>341</v>
      </c>
      <c r="C16" s="42" t="s">
        <v>342</v>
      </c>
      <c r="D16" s="42" t="s">
        <v>46</v>
      </c>
      <c r="E16" s="43">
        <v>101192</v>
      </c>
      <c r="F16" s="44">
        <v>69.751645600000003</v>
      </c>
      <c r="G16" s="45">
        <v>3.2320830000000002E-2</v>
      </c>
      <c r="H16" s="35" t="s">
        <v>140</v>
      </c>
    </row>
    <row r="17" spans="1:8" x14ac:dyDescent="0.2">
      <c r="A17" s="41">
        <v>11</v>
      </c>
      <c r="B17" s="42" t="s">
        <v>339</v>
      </c>
      <c r="C17" s="42" t="s">
        <v>340</v>
      </c>
      <c r="D17" s="42" t="s">
        <v>46</v>
      </c>
      <c r="E17" s="43">
        <v>22305</v>
      </c>
      <c r="F17" s="44">
        <v>69.368549999999999</v>
      </c>
      <c r="G17" s="45">
        <v>3.2143310000000001E-2</v>
      </c>
      <c r="H17" s="35" t="s">
        <v>140</v>
      </c>
    </row>
    <row r="18" spans="1:8" ht="25.5" x14ac:dyDescent="0.2">
      <c r="A18" s="41">
        <v>12</v>
      </c>
      <c r="B18" s="42" t="s">
        <v>345</v>
      </c>
      <c r="C18" s="42" t="s">
        <v>346</v>
      </c>
      <c r="D18" s="42" t="s">
        <v>215</v>
      </c>
      <c r="E18" s="43">
        <v>1238</v>
      </c>
      <c r="F18" s="44">
        <v>68.86994</v>
      </c>
      <c r="G18" s="45">
        <v>3.191227E-2</v>
      </c>
      <c r="H18" s="35" t="s">
        <v>140</v>
      </c>
    </row>
    <row r="19" spans="1:8" x14ac:dyDescent="0.2">
      <c r="A19" s="41">
        <v>13</v>
      </c>
      <c r="B19" s="42" t="s">
        <v>392</v>
      </c>
      <c r="C19" s="42" t="s">
        <v>393</v>
      </c>
      <c r="D19" s="42" t="s">
        <v>28</v>
      </c>
      <c r="E19" s="43">
        <v>1537</v>
      </c>
      <c r="F19" s="44">
        <v>68.473349999999996</v>
      </c>
      <c r="G19" s="45">
        <v>3.1728510000000001E-2</v>
      </c>
      <c r="H19" s="35" t="s">
        <v>140</v>
      </c>
    </row>
    <row r="20" spans="1:8" x14ac:dyDescent="0.2">
      <c r="A20" s="41">
        <v>14</v>
      </c>
      <c r="B20" s="42" t="s">
        <v>337</v>
      </c>
      <c r="C20" s="42" t="s">
        <v>338</v>
      </c>
      <c r="D20" s="42" t="s">
        <v>115</v>
      </c>
      <c r="E20" s="43">
        <v>42199</v>
      </c>
      <c r="F20" s="44">
        <v>67.653436799999994</v>
      </c>
      <c r="G20" s="45">
        <v>3.1348580000000001E-2</v>
      </c>
      <c r="H20" s="35" t="s">
        <v>140</v>
      </c>
    </row>
    <row r="21" spans="1:8" x14ac:dyDescent="0.2">
      <c r="A21" s="41">
        <v>15</v>
      </c>
      <c r="B21" s="42" t="s">
        <v>347</v>
      </c>
      <c r="C21" s="42" t="s">
        <v>348</v>
      </c>
      <c r="D21" s="42" t="s">
        <v>118</v>
      </c>
      <c r="E21" s="43">
        <v>30085</v>
      </c>
      <c r="F21" s="44">
        <v>63.804268</v>
      </c>
      <c r="G21" s="45">
        <v>2.9564989999999999E-2</v>
      </c>
      <c r="H21" s="35" t="s">
        <v>140</v>
      </c>
    </row>
    <row r="22" spans="1:8" x14ac:dyDescent="0.2">
      <c r="A22" s="41">
        <v>16</v>
      </c>
      <c r="B22" s="42" t="s">
        <v>349</v>
      </c>
      <c r="C22" s="42" t="s">
        <v>350</v>
      </c>
      <c r="D22" s="42" t="s">
        <v>110</v>
      </c>
      <c r="E22" s="43">
        <v>10449</v>
      </c>
      <c r="F22" s="44">
        <v>60.107872499999999</v>
      </c>
      <c r="G22" s="45">
        <v>2.7852189999999999E-2</v>
      </c>
      <c r="H22" s="35" t="s">
        <v>140</v>
      </c>
    </row>
    <row r="23" spans="1:8" ht="25.5" x14ac:dyDescent="0.2">
      <c r="A23" s="41">
        <v>17</v>
      </c>
      <c r="B23" s="42" t="s">
        <v>353</v>
      </c>
      <c r="C23" s="42" t="s">
        <v>354</v>
      </c>
      <c r="D23" s="42" t="s">
        <v>355</v>
      </c>
      <c r="E23" s="43">
        <v>13188</v>
      </c>
      <c r="F23" s="44">
        <v>55.270907999999999</v>
      </c>
      <c r="G23" s="45">
        <v>2.5610890000000001E-2</v>
      </c>
      <c r="H23" s="35" t="s">
        <v>140</v>
      </c>
    </row>
    <row r="24" spans="1:8" x14ac:dyDescent="0.2">
      <c r="A24" s="41">
        <v>18</v>
      </c>
      <c r="B24" s="42" t="s">
        <v>343</v>
      </c>
      <c r="C24" s="42" t="s">
        <v>344</v>
      </c>
      <c r="D24" s="42" t="s">
        <v>212</v>
      </c>
      <c r="E24" s="43">
        <v>19880</v>
      </c>
      <c r="F24" s="44">
        <v>54.471200000000003</v>
      </c>
      <c r="G24" s="45">
        <v>2.5240329999999998E-2</v>
      </c>
      <c r="H24" s="35" t="s">
        <v>140</v>
      </c>
    </row>
    <row r="25" spans="1:8" ht="25.5" x14ac:dyDescent="0.2">
      <c r="A25" s="41">
        <v>19</v>
      </c>
      <c r="B25" s="42" t="s">
        <v>73</v>
      </c>
      <c r="C25" s="42" t="s">
        <v>74</v>
      </c>
      <c r="D25" s="42" t="s">
        <v>25</v>
      </c>
      <c r="E25" s="43">
        <v>936</v>
      </c>
      <c r="F25" s="44">
        <v>47.511360000000003</v>
      </c>
      <c r="G25" s="45">
        <v>2.201535E-2</v>
      </c>
      <c r="H25" s="35" t="s">
        <v>140</v>
      </c>
    </row>
    <row r="26" spans="1:8" x14ac:dyDescent="0.2">
      <c r="A26" s="41">
        <v>20</v>
      </c>
      <c r="B26" s="42" t="s">
        <v>358</v>
      </c>
      <c r="C26" s="42" t="s">
        <v>359</v>
      </c>
      <c r="D26" s="42" t="s">
        <v>183</v>
      </c>
      <c r="E26" s="43">
        <v>3800</v>
      </c>
      <c r="F26" s="44">
        <v>42.56</v>
      </c>
      <c r="G26" s="45">
        <v>1.9721030000000001E-2</v>
      </c>
      <c r="H26" s="35" t="s">
        <v>140</v>
      </c>
    </row>
    <row r="27" spans="1:8" x14ac:dyDescent="0.2">
      <c r="A27" s="41">
        <v>21</v>
      </c>
      <c r="B27" s="42" t="s">
        <v>360</v>
      </c>
      <c r="C27" s="42" t="s">
        <v>361</v>
      </c>
      <c r="D27" s="42" t="s">
        <v>28</v>
      </c>
      <c r="E27" s="43">
        <v>1910</v>
      </c>
      <c r="F27" s="44">
        <v>41.009610000000002</v>
      </c>
      <c r="G27" s="45">
        <v>1.900263E-2</v>
      </c>
      <c r="H27" s="35" t="s">
        <v>140</v>
      </c>
    </row>
    <row r="28" spans="1:8" x14ac:dyDescent="0.2">
      <c r="A28" s="41">
        <v>22</v>
      </c>
      <c r="B28" s="42" t="s">
        <v>362</v>
      </c>
      <c r="C28" s="42" t="s">
        <v>363</v>
      </c>
      <c r="D28" s="42" t="s">
        <v>222</v>
      </c>
      <c r="E28" s="43">
        <v>7525</v>
      </c>
      <c r="F28" s="44">
        <v>35.796424999999999</v>
      </c>
      <c r="G28" s="45">
        <v>1.6586989999999999E-2</v>
      </c>
      <c r="H28" s="35" t="s">
        <v>140</v>
      </c>
    </row>
    <row r="29" spans="1:8" x14ac:dyDescent="0.2">
      <c r="A29" s="41">
        <v>23</v>
      </c>
      <c r="B29" s="42" t="s">
        <v>364</v>
      </c>
      <c r="C29" s="42" t="s">
        <v>365</v>
      </c>
      <c r="D29" s="42" t="s">
        <v>183</v>
      </c>
      <c r="E29" s="43">
        <v>2453</v>
      </c>
      <c r="F29" s="44">
        <v>34.003486000000002</v>
      </c>
      <c r="G29" s="45">
        <v>1.5756200000000001E-2</v>
      </c>
      <c r="H29" s="35" t="s">
        <v>140</v>
      </c>
    </row>
    <row r="30" spans="1:8" x14ac:dyDescent="0.2">
      <c r="A30" s="41">
        <v>24</v>
      </c>
      <c r="B30" s="42" t="s">
        <v>288</v>
      </c>
      <c r="C30" s="42" t="s">
        <v>289</v>
      </c>
      <c r="D30" s="42" t="s">
        <v>28</v>
      </c>
      <c r="E30" s="43">
        <v>1691</v>
      </c>
      <c r="F30" s="44">
        <v>33.720230999999998</v>
      </c>
      <c r="G30" s="45">
        <v>1.562495E-2</v>
      </c>
      <c r="H30" s="35" t="s">
        <v>140</v>
      </c>
    </row>
    <row r="31" spans="1:8" x14ac:dyDescent="0.2">
      <c r="A31" s="41">
        <v>25</v>
      </c>
      <c r="B31" s="42" t="s">
        <v>366</v>
      </c>
      <c r="C31" s="42" t="s">
        <v>367</v>
      </c>
      <c r="D31" s="42" t="s">
        <v>28</v>
      </c>
      <c r="E31" s="43">
        <v>8416</v>
      </c>
      <c r="F31" s="44">
        <v>32.388976</v>
      </c>
      <c r="G31" s="45">
        <v>1.500808E-2</v>
      </c>
      <c r="H31" s="35" t="s">
        <v>140</v>
      </c>
    </row>
    <row r="32" spans="1:8" ht="25.5" x14ac:dyDescent="0.2">
      <c r="A32" s="41">
        <v>26</v>
      </c>
      <c r="B32" s="42" t="s">
        <v>372</v>
      </c>
      <c r="C32" s="42" t="s">
        <v>373</v>
      </c>
      <c r="D32" s="42" t="s">
        <v>215</v>
      </c>
      <c r="E32" s="43">
        <v>3747</v>
      </c>
      <c r="F32" s="44">
        <v>31.006425</v>
      </c>
      <c r="G32" s="45">
        <v>1.436745E-2</v>
      </c>
      <c r="H32" s="35" t="s">
        <v>140</v>
      </c>
    </row>
    <row r="33" spans="1:8" x14ac:dyDescent="0.2">
      <c r="A33" s="41">
        <v>27</v>
      </c>
      <c r="B33" s="42" t="s">
        <v>370</v>
      </c>
      <c r="C33" s="42" t="s">
        <v>371</v>
      </c>
      <c r="D33" s="42" t="s">
        <v>118</v>
      </c>
      <c r="E33" s="43">
        <v>5099</v>
      </c>
      <c r="F33" s="44">
        <v>30.076451500000001</v>
      </c>
      <c r="G33" s="45">
        <v>1.3936530000000001E-2</v>
      </c>
      <c r="H33" s="35" t="s">
        <v>140</v>
      </c>
    </row>
    <row r="34" spans="1:8" x14ac:dyDescent="0.2">
      <c r="A34" s="41">
        <v>28</v>
      </c>
      <c r="B34" s="42" t="s">
        <v>127</v>
      </c>
      <c r="C34" s="42" t="s">
        <v>128</v>
      </c>
      <c r="D34" s="42" t="s">
        <v>39</v>
      </c>
      <c r="E34" s="43">
        <v>5737</v>
      </c>
      <c r="F34" s="44">
        <v>26.493466000000002</v>
      </c>
      <c r="G34" s="45">
        <v>1.2276280000000001E-2</v>
      </c>
      <c r="H34" s="35" t="s">
        <v>140</v>
      </c>
    </row>
    <row r="35" spans="1:8" x14ac:dyDescent="0.2">
      <c r="A35" s="41">
        <v>29</v>
      </c>
      <c r="B35" s="42" t="s">
        <v>374</v>
      </c>
      <c r="C35" s="42" t="s">
        <v>375</v>
      </c>
      <c r="D35" s="42" t="s">
        <v>376</v>
      </c>
      <c r="E35" s="43">
        <v>3737</v>
      </c>
      <c r="F35" s="44">
        <v>25.632083000000002</v>
      </c>
      <c r="G35" s="45">
        <v>1.187714E-2</v>
      </c>
      <c r="H35" s="35" t="s">
        <v>140</v>
      </c>
    </row>
    <row r="36" spans="1:8" x14ac:dyDescent="0.2">
      <c r="A36" s="41">
        <v>30</v>
      </c>
      <c r="B36" s="42" t="s">
        <v>377</v>
      </c>
      <c r="C36" s="42" t="s">
        <v>378</v>
      </c>
      <c r="D36" s="42" t="s">
        <v>46</v>
      </c>
      <c r="E36" s="43">
        <v>13663</v>
      </c>
      <c r="F36" s="44">
        <v>24.3515649</v>
      </c>
      <c r="G36" s="45">
        <v>1.128379E-2</v>
      </c>
      <c r="H36" s="35" t="s">
        <v>140</v>
      </c>
    </row>
    <row r="37" spans="1:8" x14ac:dyDescent="0.2">
      <c r="A37" s="41">
        <v>31</v>
      </c>
      <c r="B37" s="42" t="s">
        <v>113</v>
      </c>
      <c r="C37" s="42" t="s">
        <v>114</v>
      </c>
      <c r="D37" s="42" t="s">
        <v>115</v>
      </c>
      <c r="E37" s="43">
        <v>353</v>
      </c>
      <c r="F37" s="44">
        <v>23.553925</v>
      </c>
      <c r="G37" s="45">
        <v>1.0914190000000001E-2</v>
      </c>
      <c r="H37" s="35" t="s">
        <v>140</v>
      </c>
    </row>
    <row r="38" spans="1:8" ht="25.5" x14ac:dyDescent="0.2">
      <c r="A38" s="41">
        <v>32</v>
      </c>
      <c r="B38" s="42" t="s">
        <v>381</v>
      </c>
      <c r="C38" s="42" t="s">
        <v>382</v>
      </c>
      <c r="D38" s="42" t="s">
        <v>215</v>
      </c>
      <c r="E38" s="43">
        <v>2706</v>
      </c>
      <c r="F38" s="44">
        <v>22.907643</v>
      </c>
      <c r="G38" s="45">
        <v>1.0614719999999999E-2</v>
      </c>
      <c r="H38" s="35" t="s">
        <v>140</v>
      </c>
    </row>
    <row r="39" spans="1:8" x14ac:dyDescent="0.2">
      <c r="A39" s="41">
        <v>33</v>
      </c>
      <c r="B39" s="42" t="s">
        <v>383</v>
      </c>
      <c r="C39" s="42" t="s">
        <v>384</v>
      </c>
      <c r="D39" s="42" t="s">
        <v>249</v>
      </c>
      <c r="E39" s="43">
        <v>7431</v>
      </c>
      <c r="F39" s="44">
        <v>20.799368999999999</v>
      </c>
      <c r="G39" s="45">
        <v>9.6378100000000001E-3</v>
      </c>
      <c r="H39" s="35" t="s">
        <v>140</v>
      </c>
    </row>
    <row r="40" spans="1:8" ht="25.5" x14ac:dyDescent="0.2">
      <c r="A40" s="41">
        <v>34</v>
      </c>
      <c r="B40" s="42" t="s">
        <v>368</v>
      </c>
      <c r="C40" s="42" t="s">
        <v>369</v>
      </c>
      <c r="D40" s="42" t="s">
        <v>292</v>
      </c>
      <c r="E40" s="43">
        <v>2604</v>
      </c>
      <c r="F40" s="44">
        <v>20.684874000000001</v>
      </c>
      <c r="G40" s="45">
        <v>9.5847499999999995E-3</v>
      </c>
      <c r="H40" s="35" t="s">
        <v>140</v>
      </c>
    </row>
    <row r="41" spans="1:8" x14ac:dyDescent="0.2">
      <c r="A41" s="41">
        <v>35</v>
      </c>
      <c r="B41" s="42" t="s">
        <v>385</v>
      </c>
      <c r="C41" s="42" t="s">
        <v>386</v>
      </c>
      <c r="D41" s="42" t="s">
        <v>192</v>
      </c>
      <c r="E41" s="43">
        <v>7579</v>
      </c>
      <c r="F41" s="44">
        <v>20.592143</v>
      </c>
      <c r="G41" s="45">
        <v>9.5417799999999997E-3</v>
      </c>
      <c r="H41" s="35" t="s">
        <v>140</v>
      </c>
    </row>
    <row r="42" spans="1:8" x14ac:dyDescent="0.2">
      <c r="A42" s="41">
        <v>36</v>
      </c>
      <c r="B42" s="42" t="s">
        <v>390</v>
      </c>
      <c r="C42" s="42" t="s">
        <v>391</v>
      </c>
      <c r="D42" s="42" t="s">
        <v>183</v>
      </c>
      <c r="E42" s="43">
        <v>1697</v>
      </c>
      <c r="F42" s="44">
        <v>20.565943000000001</v>
      </c>
      <c r="G42" s="45">
        <v>9.5296400000000007E-3</v>
      </c>
      <c r="H42" s="35" t="s">
        <v>140</v>
      </c>
    </row>
    <row r="43" spans="1:8" x14ac:dyDescent="0.2">
      <c r="A43" s="41">
        <v>37</v>
      </c>
      <c r="B43" s="42" t="s">
        <v>387</v>
      </c>
      <c r="C43" s="42" t="s">
        <v>388</v>
      </c>
      <c r="D43" s="42" t="s">
        <v>389</v>
      </c>
      <c r="E43" s="43">
        <v>2030</v>
      </c>
      <c r="F43" s="44">
        <v>20.312180000000001</v>
      </c>
      <c r="G43" s="45">
        <v>9.4120599999999999E-3</v>
      </c>
      <c r="H43" s="35" t="s">
        <v>140</v>
      </c>
    </row>
    <row r="44" spans="1:8" x14ac:dyDescent="0.2">
      <c r="A44" s="41">
        <v>38</v>
      </c>
      <c r="B44" s="42" t="s">
        <v>379</v>
      </c>
      <c r="C44" s="42" t="s">
        <v>380</v>
      </c>
      <c r="D44" s="42" t="s">
        <v>115</v>
      </c>
      <c r="E44" s="43">
        <v>2745</v>
      </c>
      <c r="F44" s="44">
        <v>18.716782500000001</v>
      </c>
      <c r="G44" s="45">
        <v>8.6727999999999996E-3</v>
      </c>
      <c r="H44" s="35" t="s">
        <v>140</v>
      </c>
    </row>
    <row r="45" spans="1:8" x14ac:dyDescent="0.2">
      <c r="A45" s="41">
        <v>39</v>
      </c>
      <c r="B45" s="42" t="s">
        <v>356</v>
      </c>
      <c r="C45" s="42" t="s">
        <v>357</v>
      </c>
      <c r="D45" s="42" t="s">
        <v>183</v>
      </c>
      <c r="E45" s="43">
        <v>2512</v>
      </c>
      <c r="F45" s="44">
        <v>18.066303999999999</v>
      </c>
      <c r="G45" s="45">
        <v>8.3713899999999994E-3</v>
      </c>
      <c r="H45" s="35" t="s">
        <v>140</v>
      </c>
    </row>
    <row r="46" spans="1:8" x14ac:dyDescent="0.2">
      <c r="A46" s="46"/>
      <c r="B46" s="46"/>
      <c r="C46" s="47" t="s">
        <v>139</v>
      </c>
      <c r="D46" s="46"/>
      <c r="E46" s="46" t="s">
        <v>140</v>
      </c>
      <c r="F46" s="48">
        <v>2106.4974612999999</v>
      </c>
      <c r="G46" s="49">
        <v>0.97608801999999995</v>
      </c>
      <c r="H46" s="35" t="s">
        <v>140</v>
      </c>
    </row>
    <row r="47" spans="1:8" x14ac:dyDescent="0.2">
      <c r="A47" s="46"/>
      <c r="B47" s="46"/>
      <c r="C47" s="50"/>
      <c r="D47" s="46"/>
      <c r="E47" s="46"/>
      <c r="F47" s="51"/>
      <c r="G47" s="51"/>
      <c r="H47" s="35" t="s">
        <v>140</v>
      </c>
    </row>
    <row r="48" spans="1:8" x14ac:dyDescent="0.2">
      <c r="A48" s="46"/>
      <c r="B48" s="46"/>
      <c r="C48" s="47" t="s">
        <v>141</v>
      </c>
      <c r="D48" s="46"/>
      <c r="E48" s="46"/>
      <c r="F48" s="46"/>
      <c r="G48" s="46"/>
      <c r="H48" s="35" t="s">
        <v>140</v>
      </c>
    </row>
    <row r="49" spans="1:8" x14ac:dyDescent="0.2">
      <c r="A49" s="46"/>
      <c r="B49" s="46"/>
      <c r="C49" s="47" t="s">
        <v>139</v>
      </c>
      <c r="D49" s="46"/>
      <c r="E49" s="46" t="s">
        <v>140</v>
      </c>
      <c r="F49" s="52" t="s">
        <v>142</v>
      </c>
      <c r="G49" s="49">
        <v>0</v>
      </c>
      <c r="H49" s="35" t="s">
        <v>140</v>
      </c>
    </row>
    <row r="50" spans="1:8" x14ac:dyDescent="0.2">
      <c r="A50" s="46"/>
      <c r="B50" s="46"/>
      <c r="C50" s="50"/>
      <c r="D50" s="46"/>
      <c r="E50" s="46"/>
      <c r="F50" s="51"/>
      <c r="G50" s="51"/>
      <c r="H50" s="35" t="s">
        <v>140</v>
      </c>
    </row>
    <row r="51" spans="1:8" x14ac:dyDescent="0.2">
      <c r="A51" s="46"/>
      <c r="B51" s="46"/>
      <c r="C51" s="47" t="s">
        <v>143</v>
      </c>
      <c r="D51" s="46"/>
      <c r="E51" s="46"/>
      <c r="F51" s="46"/>
      <c r="G51" s="46"/>
      <c r="H51" s="35" t="s">
        <v>140</v>
      </c>
    </row>
    <row r="52" spans="1:8" x14ac:dyDescent="0.2">
      <c r="A52" s="46"/>
      <c r="B52" s="46"/>
      <c r="C52" s="47" t="s">
        <v>139</v>
      </c>
      <c r="D52" s="46"/>
      <c r="E52" s="46" t="s">
        <v>140</v>
      </c>
      <c r="F52" s="52" t="s">
        <v>142</v>
      </c>
      <c r="G52" s="49">
        <v>0</v>
      </c>
      <c r="H52" s="35" t="s">
        <v>140</v>
      </c>
    </row>
    <row r="53" spans="1:8" x14ac:dyDescent="0.2">
      <c r="A53" s="46"/>
      <c r="B53" s="46"/>
      <c r="C53" s="50"/>
      <c r="D53" s="46"/>
      <c r="E53" s="46"/>
      <c r="F53" s="51"/>
      <c r="G53" s="51"/>
      <c r="H53" s="35" t="s">
        <v>140</v>
      </c>
    </row>
    <row r="54" spans="1:8" x14ac:dyDescent="0.2">
      <c r="A54" s="46"/>
      <c r="B54" s="46"/>
      <c r="C54" s="47" t="s">
        <v>144</v>
      </c>
      <c r="D54" s="46"/>
      <c r="E54" s="46"/>
      <c r="F54" s="46"/>
      <c r="G54" s="46"/>
      <c r="H54" s="35" t="s">
        <v>140</v>
      </c>
    </row>
    <row r="55" spans="1:8" x14ac:dyDescent="0.2">
      <c r="A55" s="46"/>
      <c r="B55" s="46"/>
      <c r="C55" s="47" t="s">
        <v>139</v>
      </c>
      <c r="D55" s="46"/>
      <c r="E55" s="46" t="s">
        <v>140</v>
      </c>
      <c r="F55" s="52" t="s">
        <v>142</v>
      </c>
      <c r="G55" s="49">
        <v>0</v>
      </c>
      <c r="H55" s="35" t="s">
        <v>140</v>
      </c>
    </row>
    <row r="56" spans="1:8" x14ac:dyDescent="0.2">
      <c r="A56" s="46"/>
      <c r="B56" s="46"/>
      <c r="C56" s="50"/>
      <c r="D56" s="46"/>
      <c r="E56" s="46"/>
      <c r="F56" s="51"/>
      <c r="G56" s="51"/>
      <c r="H56" s="35" t="s">
        <v>140</v>
      </c>
    </row>
    <row r="57" spans="1:8" x14ac:dyDescent="0.2">
      <c r="A57" s="46"/>
      <c r="B57" s="46"/>
      <c r="C57" s="47" t="s">
        <v>145</v>
      </c>
      <c r="D57" s="46"/>
      <c r="E57" s="46"/>
      <c r="F57" s="51"/>
      <c r="G57" s="51"/>
      <c r="H57" s="35" t="s">
        <v>140</v>
      </c>
    </row>
    <row r="58" spans="1:8" x14ac:dyDescent="0.2">
      <c r="A58" s="46"/>
      <c r="B58" s="46"/>
      <c r="C58" s="47" t="s">
        <v>139</v>
      </c>
      <c r="D58" s="46"/>
      <c r="E58" s="46" t="s">
        <v>140</v>
      </c>
      <c r="F58" s="52" t="s">
        <v>142</v>
      </c>
      <c r="G58" s="49">
        <v>0</v>
      </c>
      <c r="H58" s="35" t="s">
        <v>140</v>
      </c>
    </row>
    <row r="59" spans="1:8" x14ac:dyDescent="0.2">
      <c r="A59" s="46"/>
      <c r="B59" s="46"/>
      <c r="C59" s="50"/>
      <c r="D59" s="46"/>
      <c r="E59" s="46"/>
      <c r="F59" s="51"/>
      <c r="G59" s="51"/>
      <c r="H59" s="35" t="s">
        <v>140</v>
      </c>
    </row>
    <row r="60" spans="1:8" x14ac:dyDescent="0.2">
      <c r="A60" s="46"/>
      <c r="B60" s="46"/>
      <c r="C60" s="47" t="s">
        <v>146</v>
      </c>
      <c r="D60" s="46"/>
      <c r="E60" s="46"/>
      <c r="F60" s="51"/>
      <c r="G60" s="51"/>
      <c r="H60" s="35" t="s">
        <v>140</v>
      </c>
    </row>
    <row r="61" spans="1:8" x14ac:dyDescent="0.2">
      <c r="A61" s="46"/>
      <c r="B61" s="46"/>
      <c r="C61" s="47" t="s">
        <v>139</v>
      </c>
      <c r="D61" s="46"/>
      <c r="E61" s="46" t="s">
        <v>140</v>
      </c>
      <c r="F61" s="52" t="s">
        <v>142</v>
      </c>
      <c r="G61" s="49">
        <v>0</v>
      </c>
      <c r="H61" s="35" t="s">
        <v>140</v>
      </c>
    </row>
    <row r="62" spans="1:8" x14ac:dyDescent="0.2">
      <c r="A62" s="46"/>
      <c r="B62" s="46"/>
      <c r="C62" s="50"/>
      <c r="D62" s="46"/>
      <c r="E62" s="46"/>
      <c r="F62" s="51"/>
      <c r="G62" s="51"/>
      <c r="H62" s="35" t="s">
        <v>140</v>
      </c>
    </row>
    <row r="63" spans="1:8" x14ac:dyDescent="0.2">
      <c r="A63" s="46"/>
      <c r="B63" s="46"/>
      <c r="C63" s="47" t="s">
        <v>147</v>
      </c>
      <c r="D63" s="46"/>
      <c r="E63" s="46"/>
      <c r="F63" s="48">
        <v>2106.4974612999999</v>
      </c>
      <c r="G63" s="49">
        <v>0.97608801999999995</v>
      </c>
      <c r="H63" s="35" t="s">
        <v>140</v>
      </c>
    </row>
    <row r="64" spans="1:8" x14ac:dyDescent="0.2">
      <c r="A64" s="46"/>
      <c r="B64" s="46"/>
      <c r="C64" s="50"/>
      <c r="D64" s="46"/>
      <c r="E64" s="46"/>
      <c r="F64" s="51"/>
      <c r="G64" s="51"/>
      <c r="H64" s="35" t="s">
        <v>140</v>
      </c>
    </row>
    <row r="65" spans="1:8" x14ac:dyDescent="0.2">
      <c r="A65" s="46"/>
      <c r="B65" s="46"/>
      <c r="C65" s="47" t="s">
        <v>148</v>
      </c>
      <c r="D65" s="46"/>
      <c r="E65" s="46"/>
      <c r="F65" s="51"/>
      <c r="G65" s="51"/>
      <c r="H65" s="35" t="s">
        <v>140</v>
      </c>
    </row>
    <row r="66" spans="1:8" x14ac:dyDescent="0.2">
      <c r="A66" s="46"/>
      <c r="B66" s="46"/>
      <c r="C66" s="47" t="s">
        <v>10</v>
      </c>
      <c r="D66" s="46"/>
      <c r="E66" s="46"/>
      <c r="F66" s="51"/>
      <c r="G66" s="51"/>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149</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150</v>
      </c>
      <c r="D72" s="46"/>
      <c r="E72" s="46"/>
      <c r="F72" s="46"/>
      <c r="G72" s="46"/>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151</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90"/>
      <c r="B77" s="90"/>
      <c r="C77" s="91"/>
      <c r="D77" s="90"/>
      <c r="E77" s="90"/>
      <c r="F77" s="126"/>
      <c r="G77" s="127"/>
      <c r="H77" s="92" t="s">
        <v>140</v>
      </c>
    </row>
    <row r="78" spans="1:8" x14ac:dyDescent="0.2">
      <c r="A78" s="90"/>
      <c r="B78" s="90"/>
      <c r="C78" s="91" t="s">
        <v>1191</v>
      </c>
      <c r="D78" s="90"/>
      <c r="E78" s="90"/>
      <c r="F78" s="90"/>
      <c r="G78" s="90"/>
      <c r="H78" s="92" t="s">
        <v>140</v>
      </c>
    </row>
    <row r="79" spans="1:8" ht="25.5" x14ac:dyDescent="0.2">
      <c r="A79" s="93">
        <v>1</v>
      </c>
      <c r="B79" s="94" t="s">
        <v>1231</v>
      </c>
      <c r="C79" s="94" t="s">
        <v>1192</v>
      </c>
      <c r="D79" s="94" t="s">
        <v>222</v>
      </c>
      <c r="E79" s="95">
        <v>32200</v>
      </c>
      <c r="F79" s="96">
        <v>3.2124999999999999</v>
      </c>
      <c r="G79" s="97">
        <f>F79/F112</f>
        <v>1.488576519293602E-3</v>
      </c>
      <c r="H79" s="92">
        <v>5.13</v>
      </c>
    </row>
    <row r="80" spans="1:8" x14ac:dyDescent="0.2">
      <c r="A80" s="90"/>
      <c r="B80" s="90"/>
      <c r="C80" s="91" t="s">
        <v>139</v>
      </c>
      <c r="D80" s="90"/>
      <c r="E80" s="90" t="s">
        <v>140</v>
      </c>
      <c r="F80" s="128">
        <f>F79</f>
        <v>3.2124999999999999</v>
      </c>
      <c r="G80" s="127">
        <f>G79</f>
        <v>1.488576519293602E-3</v>
      </c>
      <c r="H80" s="92" t="s">
        <v>140</v>
      </c>
    </row>
    <row r="81" spans="1:8" x14ac:dyDescent="0.2">
      <c r="A81" s="46"/>
      <c r="B81" s="46"/>
      <c r="C81" s="50"/>
      <c r="D81" s="46"/>
      <c r="E81" s="46"/>
      <c r="F81" s="51"/>
      <c r="G81" s="51"/>
      <c r="H81" s="35" t="s">
        <v>140</v>
      </c>
    </row>
    <row r="82" spans="1:8" x14ac:dyDescent="0.2">
      <c r="A82" s="46"/>
      <c r="B82" s="46"/>
      <c r="C82" s="47" t="s">
        <v>152</v>
      </c>
      <c r="D82" s="46"/>
      <c r="E82" s="46"/>
      <c r="F82" s="48">
        <v>3.2125295999999999</v>
      </c>
      <c r="G82" s="49">
        <v>1.4885899999999999E-3</v>
      </c>
      <c r="H82" s="35" t="s">
        <v>140</v>
      </c>
    </row>
    <row r="83" spans="1:8" x14ac:dyDescent="0.2">
      <c r="A83" s="46"/>
      <c r="B83" s="46"/>
      <c r="C83" s="50"/>
      <c r="D83" s="46"/>
      <c r="E83" s="46"/>
      <c r="F83" s="51"/>
      <c r="G83" s="51"/>
      <c r="H83" s="35" t="s">
        <v>140</v>
      </c>
    </row>
    <row r="84" spans="1:8" x14ac:dyDescent="0.2">
      <c r="A84" s="46"/>
      <c r="B84" s="46"/>
      <c r="C84" s="47" t="s">
        <v>153</v>
      </c>
      <c r="D84" s="46"/>
      <c r="E84" s="46"/>
      <c r="F84" s="51"/>
      <c r="G84" s="51"/>
      <c r="H84" s="35" t="s">
        <v>140</v>
      </c>
    </row>
    <row r="85" spans="1:8" x14ac:dyDescent="0.2">
      <c r="A85" s="46"/>
      <c r="B85" s="46"/>
      <c r="C85" s="47" t="s">
        <v>154</v>
      </c>
      <c r="D85" s="46"/>
      <c r="E85" s="46"/>
      <c r="F85" s="51"/>
      <c r="G85" s="51"/>
      <c r="H85" s="35" t="s">
        <v>140</v>
      </c>
    </row>
    <row r="86" spans="1:8" x14ac:dyDescent="0.2">
      <c r="A86" s="46"/>
      <c r="B86" s="46"/>
      <c r="C86" s="47" t="s">
        <v>139</v>
      </c>
      <c r="D86" s="46"/>
      <c r="E86" s="46" t="s">
        <v>140</v>
      </c>
      <c r="F86" s="52" t="s">
        <v>142</v>
      </c>
      <c r="G86" s="49">
        <v>0</v>
      </c>
      <c r="H86" s="35" t="s">
        <v>140</v>
      </c>
    </row>
    <row r="87" spans="1:8" x14ac:dyDescent="0.2">
      <c r="A87" s="46"/>
      <c r="B87" s="46"/>
      <c r="C87" s="50"/>
      <c r="D87" s="46"/>
      <c r="E87" s="46"/>
      <c r="F87" s="51"/>
      <c r="G87" s="51"/>
      <c r="H87" s="35" t="s">
        <v>140</v>
      </c>
    </row>
    <row r="88" spans="1:8" x14ac:dyDescent="0.2">
      <c r="A88" s="46"/>
      <c r="B88" s="46"/>
      <c r="C88" s="47" t="s">
        <v>155</v>
      </c>
      <c r="D88" s="46"/>
      <c r="E88" s="46"/>
      <c r="F88" s="51"/>
      <c r="G88" s="51"/>
      <c r="H88" s="35" t="s">
        <v>140</v>
      </c>
    </row>
    <row r="89" spans="1:8" x14ac:dyDescent="0.2">
      <c r="A89" s="46"/>
      <c r="B89" s="46"/>
      <c r="C89" s="47" t="s">
        <v>139</v>
      </c>
      <c r="D89" s="46"/>
      <c r="E89" s="46" t="s">
        <v>140</v>
      </c>
      <c r="F89" s="52" t="s">
        <v>142</v>
      </c>
      <c r="G89" s="49">
        <v>0</v>
      </c>
      <c r="H89" s="35" t="s">
        <v>140</v>
      </c>
    </row>
    <row r="90" spans="1:8" x14ac:dyDescent="0.2">
      <c r="A90" s="46"/>
      <c r="B90" s="46"/>
      <c r="C90" s="50"/>
      <c r="D90" s="46"/>
      <c r="E90" s="46"/>
      <c r="F90" s="51"/>
      <c r="G90" s="51"/>
      <c r="H90" s="35" t="s">
        <v>140</v>
      </c>
    </row>
    <row r="91" spans="1:8" x14ac:dyDescent="0.2">
      <c r="A91" s="46"/>
      <c r="B91" s="46"/>
      <c r="C91" s="47" t="s">
        <v>156</v>
      </c>
      <c r="D91" s="46"/>
      <c r="E91" s="46"/>
      <c r="F91" s="51"/>
      <c r="G91" s="51"/>
      <c r="H91" s="35" t="s">
        <v>140</v>
      </c>
    </row>
    <row r="92" spans="1:8" x14ac:dyDescent="0.2">
      <c r="A92" s="46"/>
      <c r="B92" s="46"/>
      <c r="C92" s="47" t="s">
        <v>139</v>
      </c>
      <c r="D92" s="46"/>
      <c r="E92" s="46" t="s">
        <v>140</v>
      </c>
      <c r="F92" s="52" t="s">
        <v>142</v>
      </c>
      <c r="G92" s="49">
        <v>0</v>
      </c>
      <c r="H92" s="35" t="s">
        <v>140</v>
      </c>
    </row>
    <row r="93" spans="1:8" x14ac:dyDescent="0.2">
      <c r="A93" s="46"/>
      <c r="B93" s="46"/>
      <c r="C93" s="50"/>
      <c r="D93" s="46"/>
      <c r="E93" s="46"/>
      <c r="F93" s="51"/>
      <c r="G93" s="51"/>
      <c r="H93" s="35" t="s">
        <v>140</v>
      </c>
    </row>
    <row r="94" spans="1:8" x14ac:dyDescent="0.2">
      <c r="A94" s="46"/>
      <c r="B94" s="46"/>
      <c r="C94" s="47" t="s">
        <v>157</v>
      </c>
      <c r="D94" s="46"/>
      <c r="E94" s="46"/>
      <c r="F94" s="51"/>
      <c r="G94" s="51"/>
      <c r="H94" s="35" t="s">
        <v>140</v>
      </c>
    </row>
    <row r="95" spans="1:8" x14ac:dyDescent="0.2">
      <c r="A95" s="41">
        <v>1</v>
      </c>
      <c r="B95" s="42"/>
      <c r="C95" s="42" t="s">
        <v>158</v>
      </c>
      <c r="D95" s="42"/>
      <c r="E95" s="54"/>
      <c r="F95" s="44">
        <v>50.513441999999998</v>
      </c>
      <c r="G95" s="45">
        <v>2.3406420000000001E-2</v>
      </c>
      <c r="H95" s="35">
        <v>5.15</v>
      </c>
    </row>
    <row r="96" spans="1:8" x14ac:dyDescent="0.2">
      <c r="A96" s="46"/>
      <c r="B96" s="46"/>
      <c r="C96" s="47" t="s">
        <v>139</v>
      </c>
      <c r="D96" s="46"/>
      <c r="E96" s="46" t="s">
        <v>140</v>
      </c>
      <c r="F96" s="48">
        <v>50.513441999999998</v>
      </c>
      <c r="G96" s="49">
        <v>2.3406420000000001E-2</v>
      </c>
      <c r="H96" s="35" t="s">
        <v>140</v>
      </c>
    </row>
    <row r="97" spans="1:8" x14ac:dyDescent="0.2">
      <c r="A97" s="46"/>
      <c r="B97" s="46"/>
      <c r="C97" s="50"/>
      <c r="D97" s="46"/>
      <c r="E97" s="46"/>
      <c r="F97" s="51"/>
      <c r="G97" s="51"/>
      <c r="H97" s="35" t="s">
        <v>140</v>
      </c>
    </row>
    <row r="98" spans="1:8" x14ac:dyDescent="0.2">
      <c r="A98" s="46"/>
      <c r="B98" s="46"/>
      <c r="C98" s="47" t="s">
        <v>159</v>
      </c>
      <c r="D98" s="46"/>
      <c r="E98" s="46"/>
      <c r="F98" s="48">
        <v>50.513441999999998</v>
      </c>
      <c r="G98" s="49">
        <v>2.3406420000000001E-2</v>
      </c>
      <c r="H98" s="35" t="s">
        <v>140</v>
      </c>
    </row>
    <row r="99" spans="1:8" x14ac:dyDescent="0.2">
      <c r="A99" s="46"/>
      <c r="B99" s="46"/>
      <c r="C99" s="51"/>
      <c r="D99" s="46"/>
      <c r="E99" s="46"/>
      <c r="F99" s="46"/>
      <c r="G99" s="46"/>
      <c r="H99" s="35" t="s">
        <v>140</v>
      </c>
    </row>
    <row r="100" spans="1:8" x14ac:dyDescent="0.2">
      <c r="A100" s="46"/>
      <c r="B100" s="46"/>
      <c r="C100" s="47" t="s">
        <v>160</v>
      </c>
      <c r="D100" s="46"/>
      <c r="E100" s="46"/>
      <c r="F100" s="46"/>
      <c r="G100" s="46"/>
      <c r="H100" s="35" t="s">
        <v>140</v>
      </c>
    </row>
    <row r="101" spans="1:8" x14ac:dyDescent="0.2">
      <c r="A101" s="46"/>
      <c r="B101" s="46"/>
      <c r="C101" s="47" t="s">
        <v>161</v>
      </c>
      <c r="D101" s="46"/>
      <c r="E101" s="46"/>
      <c r="F101" s="46"/>
      <c r="G101" s="46"/>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162</v>
      </c>
      <c r="D104" s="46"/>
      <c r="E104" s="46"/>
      <c r="F104" s="46"/>
      <c r="G104" s="46"/>
      <c r="H104" s="35" t="s">
        <v>140</v>
      </c>
    </row>
    <row r="105" spans="1:8" x14ac:dyDescent="0.2">
      <c r="A105" s="46"/>
      <c r="B105" s="46"/>
      <c r="C105" s="47" t="s">
        <v>163</v>
      </c>
      <c r="D105" s="46"/>
      <c r="E105" s="46"/>
      <c r="F105" s="46"/>
      <c r="G105" s="46"/>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164</v>
      </c>
      <c r="D108" s="46"/>
      <c r="E108" s="46"/>
      <c r="F108" s="51"/>
      <c r="G108" s="51"/>
      <c r="H108" s="35" t="s">
        <v>140</v>
      </c>
    </row>
    <row r="109" spans="1:8" x14ac:dyDescent="0.2">
      <c r="A109" s="46"/>
      <c r="B109" s="46"/>
      <c r="C109" s="47" t="s">
        <v>139</v>
      </c>
      <c r="D109" s="46"/>
      <c r="E109" s="46" t="s">
        <v>140</v>
      </c>
      <c r="F109" s="52" t="s">
        <v>142</v>
      </c>
      <c r="G109" s="49">
        <v>0</v>
      </c>
      <c r="H109" s="35" t="s">
        <v>140</v>
      </c>
    </row>
    <row r="110" spans="1:8" x14ac:dyDescent="0.2">
      <c r="A110" s="46"/>
      <c r="B110" s="46"/>
      <c r="C110" s="50"/>
      <c r="D110" s="46"/>
      <c r="E110" s="46"/>
      <c r="F110" s="51"/>
      <c r="G110" s="51"/>
      <c r="H110" s="35" t="s">
        <v>140</v>
      </c>
    </row>
    <row r="111" spans="1:8" x14ac:dyDescent="0.2">
      <c r="A111" s="54"/>
      <c r="B111" s="42"/>
      <c r="C111" s="42" t="s">
        <v>165</v>
      </c>
      <c r="D111" s="42"/>
      <c r="E111" s="54"/>
      <c r="F111" s="44">
        <v>-2.1214083399999999</v>
      </c>
      <c r="G111" s="45">
        <v>-9.8299999999999993E-4</v>
      </c>
      <c r="H111" s="35" t="s">
        <v>140</v>
      </c>
    </row>
    <row r="112" spans="1:8" x14ac:dyDescent="0.2">
      <c r="A112" s="50"/>
      <c r="B112" s="50"/>
      <c r="C112" s="47" t="s">
        <v>166</v>
      </c>
      <c r="D112" s="51"/>
      <c r="E112" s="51"/>
      <c r="F112" s="48">
        <v>2158.1020245599998</v>
      </c>
      <c r="G112" s="55">
        <v>1.00000003</v>
      </c>
      <c r="H112" s="35" t="s">
        <v>140</v>
      </c>
    </row>
    <row r="113" spans="1:17" x14ac:dyDescent="0.2">
      <c r="A113" s="56"/>
      <c r="B113" s="56"/>
      <c r="C113" s="57"/>
      <c r="D113" s="58"/>
      <c r="E113" s="58"/>
      <c r="F113" s="59"/>
      <c r="G113" s="60"/>
      <c r="H113" s="61"/>
    </row>
    <row r="114" spans="1:17" x14ac:dyDescent="0.2">
      <c r="A114" s="56"/>
      <c r="B114" s="62" t="s">
        <v>986</v>
      </c>
      <c r="C114" s="62"/>
      <c r="D114" s="62"/>
      <c r="E114" s="62"/>
      <c r="F114" s="62"/>
      <c r="G114" s="62"/>
      <c r="H114" s="62"/>
      <c r="J114" s="63"/>
    </row>
    <row r="115" spans="1:17" x14ac:dyDescent="0.2">
      <c r="A115" s="56"/>
      <c r="B115" s="62" t="s">
        <v>987</v>
      </c>
      <c r="C115" s="62"/>
      <c r="D115" s="62"/>
      <c r="E115" s="62"/>
      <c r="F115" s="62"/>
      <c r="G115" s="62"/>
      <c r="H115" s="62"/>
      <c r="J115" s="63"/>
    </row>
    <row r="116" spans="1:17" x14ac:dyDescent="0.2">
      <c r="A116" s="56"/>
      <c r="B116" s="62" t="s">
        <v>988</v>
      </c>
      <c r="C116" s="62"/>
      <c r="D116" s="62"/>
      <c r="E116" s="62"/>
      <c r="F116" s="62"/>
      <c r="G116" s="62"/>
      <c r="H116" s="62"/>
      <c r="J116" s="63"/>
    </row>
    <row r="117" spans="1:17" s="66" customFormat="1" ht="51.75" customHeight="1" x14ac:dyDescent="0.25">
      <c r="A117" s="64"/>
      <c r="B117" s="65" t="s">
        <v>989</v>
      </c>
      <c r="C117" s="65"/>
      <c r="D117" s="65"/>
      <c r="E117" s="65"/>
      <c r="F117" s="65"/>
      <c r="G117" s="65"/>
      <c r="H117" s="65"/>
      <c r="I117" s="29"/>
      <c r="J117" s="63"/>
      <c r="K117" s="29"/>
      <c r="L117" s="29"/>
      <c r="M117" s="29"/>
      <c r="N117" s="29"/>
      <c r="O117" s="29"/>
      <c r="P117" s="29"/>
      <c r="Q117" s="29"/>
    </row>
    <row r="118" spans="1:17" x14ac:dyDescent="0.2">
      <c r="A118" s="56"/>
      <c r="B118" s="62" t="s">
        <v>990</v>
      </c>
      <c r="C118" s="62"/>
      <c r="D118" s="62"/>
      <c r="E118" s="62"/>
      <c r="F118" s="62"/>
      <c r="G118" s="62"/>
      <c r="H118" s="62"/>
      <c r="J118" s="63"/>
    </row>
    <row r="119" spans="1:17" x14ac:dyDescent="0.2">
      <c r="A119" s="56"/>
      <c r="B119" s="56"/>
      <c r="C119" s="56"/>
      <c r="D119" s="58"/>
      <c r="E119" s="58"/>
      <c r="F119" s="58"/>
      <c r="G119" s="58"/>
    </row>
    <row r="120" spans="1:17" x14ac:dyDescent="0.2">
      <c r="A120" s="56"/>
      <c r="B120" s="68" t="s">
        <v>167</v>
      </c>
      <c r="C120" s="69"/>
      <c r="D120" s="70"/>
      <c r="E120" s="71"/>
      <c r="F120" s="58"/>
      <c r="G120" s="58"/>
    </row>
    <row r="121" spans="1:17" ht="30" customHeight="1" x14ac:dyDescent="0.2">
      <c r="A121" s="56"/>
      <c r="B121" s="72" t="s">
        <v>168</v>
      </c>
      <c r="C121" s="73"/>
      <c r="D121" s="34" t="s">
        <v>169</v>
      </c>
      <c r="E121" s="71"/>
      <c r="F121" s="58"/>
      <c r="G121" s="58"/>
    </row>
    <row r="122" spans="1:17" x14ac:dyDescent="0.2">
      <c r="A122" s="56"/>
      <c r="B122" s="72" t="s">
        <v>992</v>
      </c>
      <c r="C122" s="73"/>
      <c r="D122" s="34" t="s">
        <v>169</v>
      </c>
      <c r="E122" s="71"/>
      <c r="F122" s="58"/>
      <c r="G122" s="58"/>
    </row>
    <row r="123" spans="1:17" x14ac:dyDescent="0.2">
      <c r="A123" s="56"/>
      <c r="B123" s="72" t="s">
        <v>170</v>
      </c>
      <c r="C123" s="73"/>
      <c r="D123" s="74" t="s">
        <v>140</v>
      </c>
      <c r="E123" s="71"/>
      <c r="F123" s="58"/>
      <c r="G123" s="58"/>
    </row>
    <row r="124" spans="1:17" x14ac:dyDescent="0.2">
      <c r="A124" s="75"/>
      <c r="B124" s="76" t="s">
        <v>140</v>
      </c>
      <c r="C124" s="76" t="s">
        <v>993</v>
      </c>
      <c r="D124" s="76" t="s">
        <v>171</v>
      </c>
      <c r="E124" s="75"/>
      <c r="F124" s="75"/>
      <c r="G124" s="75"/>
      <c r="H124" s="75"/>
      <c r="J124" s="63"/>
    </row>
    <row r="125" spans="1:17" x14ac:dyDescent="0.2">
      <c r="A125" s="75"/>
      <c r="B125" s="77" t="s">
        <v>172</v>
      </c>
      <c r="C125" s="78">
        <v>46265</v>
      </c>
      <c r="D125" s="78">
        <v>46295</v>
      </c>
      <c r="E125" s="75"/>
      <c r="F125" s="75"/>
      <c r="G125" s="75"/>
      <c r="J125" s="63"/>
    </row>
    <row r="126" spans="1:17" x14ac:dyDescent="0.2">
      <c r="A126" s="75"/>
      <c r="B126" s="37" t="s">
        <v>173</v>
      </c>
      <c r="C126" s="79">
        <v>37.862400000000001</v>
      </c>
      <c r="D126" s="79">
        <v>36.587899999999998</v>
      </c>
      <c r="E126" s="75"/>
      <c r="F126" s="80"/>
      <c r="G126" s="81"/>
    </row>
    <row r="127" spans="1:17" x14ac:dyDescent="0.2">
      <c r="A127" s="75"/>
      <c r="B127" s="37" t="s">
        <v>994</v>
      </c>
      <c r="C127" s="79">
        <v>34.787100000000002</v>
      </c>
      <c r="D127" s="79">
        <v>33.616199999999999</v>
      </c>
      <c r="E127" s="75"/>
      <c r="F127" s="80"/>
      <c r="G127" s="81"/>
    </row>
    <row r="128" spans="1:17" x14ac:dyDescent="0.2">
      <c r="A128" s="75"/>
      <c r="B128" s="37" t="s">
        <v>174</v>
      </c>
      <c r="C128" s="79">
        <v>37.044600000000003</v>
      </c>
      <c r="D128" s="79">
        <v>35.791699999999999</v>
      </c>
      <c r="E128" s="75"/>
      <c r="F128" s="80"/>
      <c r="G128" s="81"/>
    </row>
    <row r="129" spans="1:7" x14ac:dyDescent="0.2">
      <c r="A129" s="75"/>
      <c r="B129" s="37" t="s">
        <v>995</v>
      </c>
      <c r="C129" s="79">
        <v>33.994399999999999</v>
      </c>
      <c r="D129" s="79">
        <v>32.8446</v>
      </c>
      <c r="E129" s="75"/>
      <c r="F129" s="80"/>
      <c r="G129" s="81"/>
    </row>
    <row r="130" spans="1:7" x14ac:dyDescent="0.2">
      <c r="A130" s="75"/>
      <c r="B130" s="75"/>
      <c r="C130" s="75"/>
      <c r="D130" s="75"/>
      <c r="E130" s="75"/>
      <c r="F130" s="75"/>
      <c r="G130" s="75"/>
    </row>
    <row r="131" spans="1:7" x14ac:dyDescent="0.2">
      <c r="A131" s="75"/>
      <c r="B131" s="72" t="s">
        <v>996</v>
      </c>
      <c r="C131" s="73"/>
      <c r="D131" s="34" t="s">
        <v>169</v>
      </c>
      <c r="E131" s="75"/>
      <c r="F131" s="75"/>
      <c r="G131" s="75"/>
    </row>
    <row r="132" spans="1:7" x14ac:dyDescent="0.2">
      <c r="A132" s="75"/>
      <c r="B132" s="123"/>
      <c r="C132" s="123"/>
      <c r="D132" s="123"/>
      <c r="E132" s="75"/>
      <c r="F132" s="75"/>
      <c r="G132" s="75"/>
    </row>
    <row r="133" spans="1:7" x14ac:dyDescent="0.2">
      <c r="A133" s="75"/>
      <c r="B133" s="72" t="s">
        <v>176</v>
      </c>
      <c r="C133" s="73"/>
      <c r="D133" s="34" t="s">
        <v>169</v>
      </c>
      <c r="E133" s="123"/>
      <c r="F133" s="123"/>
      <c r="G133" s="123"/>
    </row>
    <row r="134" spans="1:7" x14ac:dyDescent="0.2">
      <c r="A134" s="75"/>
      <c r="B134" s="72" t="s">
        <v>177</v>
      </c>
      <c r="C134" s="73"/>
      <c r="D134" s="34" t="s">
        <v>169</v>
      </c>
      <c r="E134" s="75"/>
      <c r="F134" s="75"/>
      <c r="G134" s="75"/>
    </row>
    <row r="135" spans="1:7" ht="12.75" customHeight="1" x14ac:dyDescent="0.2">
      <c r="A135" s="75"/>
      <c r="B135" s="72" t="s">
        <v>178</v>
      </c>
      <c r="C135" s="73"/>
      <c r="D135" s="34" t="s">
        <v>169</v>
      </c>
      <c r="E135" s="84"/>
      <c r="F135" s="75"/>
      <c r="G135" s="75"/>
    </row>
    <row r="136" spans="1:7" ht="12.75" customHeight="1" x14ac:dyDescent="0.2">
      <c r="A136" s="75"/>
      <c r="B136" s="72" t="s">
        <v>179</v>
      </c>
      <c r="C136" s="73"/>
      <c r="D136" s="85">
        <v>0.21205469179661823</v>
      </c>
      <c r="E136" s="84"/>
      <c r="F136" s="75"/>
      <c r="G136" s="75"/>
    </row>
    <row r="139" spans="1:7" x14ac:dyDescent="0.2">
      <c r="B139" s="86" t="s">
        <v>997</v>
      </c>
      <c r="C139" s="86"/>
    </row>
    <row r="141" spans="1:7" ht="153.75" customHeight="1" x14ac:dyDescent="0.2"/>
    <row r="144" spans="1:7" x14ac:dyDescent="0.2">
      <c r="B144" s="87" t="s">
        <v>998</v>
      </c>
      <c r="C144" s="88"/>
      <c r="D144" s="87"/>
    </row>
    <row r="145" spans="2:4" x14ac:dyDescent="0.2">
      <c r="B145" s="87" t="s">
        <v>1006</v>
      </c>
      <c r="D145" s="87"/>
    </row>
    <row r="146" spans="2:4" ht="165" customHeight="1" x14ac:dyDescent="0.2"/>
  </sheetData>
  <mergeCells count="18">
    <mergeCell ref="A1:H1"/>
    <mergeCell ref="A2:H2"/>
    <mergeCell ref="A3:H3"/>
    <mergeCell ref="B114:H114"/>
    <mergeCell ref="B115:H115"/>
    <mergeCell ref="B116:H116"/>
    <mergeCell ref="B117:H117"/>
    <mergeCell ref="B118:H118"/>
    <mergeCell ref="B120:D120"/>
    <mergeCell ref="B121:C121"/>
    <mergeCell ref="B135:C135"/>
    <mergeCell ref="B136:C136"/>
    <mergeCell ref="B139:C139"/>
    <mergeCell ref="B122:C122"/>
    <mergeCell ref="B123:C123"/>
    <mergeCell ref="B131:C131"/>
    <mergeCell ref="B133:C133"/>
    <mergeCell ref="B134:C134"/>
  </mergeCells>
  <hyperlinks>
    <hyperlink ref="I1" location="Index!B2" display="Index" xr:uid="{AAAA5474-AFB1-4223-9F21-BBCEE32E5375}"/>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F861-C44E-4E80-9DD5-8728FFEE9EEB}">
  <sheetPr>
    <outlinePr summaryBelow="0" summaryRight="0"/>
  </sheetPr>
  <dimension ref="A1:Q146"/>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395</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7076</v>
      </c>
      <c r="F7" s="44">
        <v>551.71572000000003</v>
      </c>
      <c r="G7" s="45">
        <v>7.344726E-2</v>
      </c>
      <c r="H7" s="35" t="s">
        <v>140</v>
      </c>
    </row>
    <row r="8" spans="1:9" x14ac:dyDescent="0.2">
      <c r="A8" s="41">
        <v>2</v>
      </c>
      <c r="B8" s="42" t="s">
        <v>335</v>
      </c>
      <c r="C8" s="42" t="s">
        <v>336</v>
      </c>
      <c r="D8" s="42" t="s">
        <v>56</v>
      </c>
      <c r="E8" s="43">
        <v>71973</v>
      </c>
      <c r="F8" s="44">
        <v>501.7597695</v>
      </c>
      <c r="G8" s="45">
        <v>6.6796869999999994E-2</v>
      </c>
      <c r="H8" s="35" t="s">
        <v>140</v>
      </c>
    </row>
    <row r="9" spans="1:9" x14ac:dyDescent="0.2">
      <c r="A9" s="41">
        <v>3</v>
      </c>
      <c r="B9" s="42" t="s">
        <v>96</v>
      </c>
      <c r="C9" s="42" t="s">
        <v>97</v>
      </c>
      <c r="D9" s="42" t="s">
        <v>28</v>
      </c>
      <c r="E9" s="43">
        <v>38992</v>
      </c>
      <c r="F9" s="44">
        <v>333.81051200000002</v>
      </c>
      <c r="G9" s="45">
        <v>4.443859E-2</v>
      </c>
      <c r="H9" s="35" t="s">
        <v>140</v>
      </c>
    </row>
    <row r="10" spans="1:9" x14ac:dyDescent="0.2">
      <c r="A10" s="41">
        <v>4</v>
      </c>
      <c r="B10" s="42" t="s">
        <v>324</v>
      </c>
      <c r="C10" s="42" t="s">
        <v>325</v>
      </c>
      <c r="D10" s="42" t="s">
        <v>249</v>
      </c>
      <c r="E10" s="43">
        <v>21388</v>
      </c>
      <c r="F10" s="44">
        <v>323.17268000000001</v>
      </c>
      <c r="G10" s="45">
        <v>4.302243E-2</v>
      </c>
      <c r="H10" s="35" t="s">
        <v>140</v>
      </c>
    </row>
    <row r="11" spans="1:9" x14ac:dyDescent="0.2">
      <c r="A11" s="41">
        <v>5</v>
      </c>
      <c r="B11" s="42" t="s">
        <v>318</v>
      </c>
      <c r="C11" s="42" t="s">
        <v>319</v>
      </c>
      <c r="D11" s="42" t="s">
        <v>46</v>
      </c>
      <c r="E11" s="43">
        <v>438624</v>
      </c>
      <c r="F11" s="44">
        <v>296.07119999999998</v>
      </c>
      <c r="G11" s="45">
        <v>3.9414539999999998E-2</v>
      </c>
      <c r="H11" s="35" t="s">
        <v>140</v>
      </c>
    </row>
    <row r="12" spans="1:9" x14ac:dyDescent="0.2">
      <c r="A12" s="41">
        <v>6</v>
      </c>
      <c r="B12" s="42" t="s">
        <v>343</v>
      </c>
      <c r="C12" s="42" t="s">
        <v>344</v>
      </c>
      <c r="D12" s="42" t="s">
        <v>212</v>
      </c>
      <c r="E12" s="43">
        <v>107991</v>
      </c>
      <c r="F12" s="44">
        <v>295.89533999999998</v>
      </c>
      <c r="G12" s="45">
        <v>3.9391120000000002E-2</v>
      </c>
      <c r="H12" s="35" t="s">
        <v>140</v>
      </c>
    </row>
    <row r="13" spans="1:9" x14ac:dyDescent="0.2">
      <c r="A13" s="41">
        <v>7</v>
      </c>
      <c r="B13" s="42" t="s">
        <v>351</v>
      </c>
      <c r="C13" s="42" t="s">
        <v>352</v>
      </c>
      <c r="D13" s="42" t="s">
        <v>115</v>
      </c>
      <c r="E13" s="43">
        <v>19836</v>
      </c>
      <c r="F13" s="44">
        <v>283.57545599999997</v>
      </c>
      <c r="G13" s="45">
        <v>3.775104E-2</v>
      </c>
      <c r="H13" s="35" t="s">
        <v>140</v>
      </c>
    </row>
    <row r="14" spans="1:9" x14ac:dyDescent="0.2">
      <c r="A14" s="41">
        <v>8</v>
      </c>
      <c r="B14" s="42" t="s">
        <v>326</v>
      </c>
      <c r="C14" s="42" t="s">
        <v>327</v>
      </c>
      <c r="D14" s="42" t="s">
        <v>192</v>
      </c>
      <c r="E14" s="43">
        <v>33039</v>
      </c>
      <c r="F14" s="44">
        <v>281.34360450000003</v>
      </c>
      <c r="G14" s="45">
        <v>3.7453920000000002E-2</v>
      </c>
      <c r="H14" s="35" t="s">
        <v>140</v>
      </c>
    </row>
    <row r="15" spans="1:9" x14ac:dyDescent="0.2">
      <c r="A15" s="41">
        <v>9</v>
      </c>
      <c r="B15" s="42" t="s">
        <v>341</v>
      </c>
      <c r="C15" s="42" t="s">
        <v>342</v>
      </c>
      <c r="D15" s="42" t="s">
        <v>46</v>
      </c>
      <c r="E15" s="43">
        <v>382570</v>
      </c>
      <c r="F15" s="44">
        <v>263.70550100000003</v>
      </c>
      <c r="G15" s="45">
        <v>3.5105850000000001E-2</v>
      </c>
      <c r="H15" s="35" t="s">
        <v>140</v>
      </c>
    </row>
    <row r="16" spans="1:9" x14ac:dyDescent="0.2">
      <c r="A16" s="41">
        <v>10</v>
      </c>
      <c r="B16" s="42" t="s">
        <v>339</v>
      </c>
      <c r="C16" s="42" t="s">
        <v>340</v>
      </c>
      <c r="D16" s="42" t="s">
        <v>46</v>
      </c>
      <c r="E16" s="43">
        <v>76163</v>
      </c>
      <c r="F16" s="44">
        <v>236.86693</v>
      </c>
      <c r="G16" s="45">
        <v>3.1532959999999999E-2</v>
      </c>
      <c r="H16" s="35" t="s">
        <v>140</v>
      </c>
    </row>
    <row r="17" spans="1:8" x14ac:dyDescent="0.2">
      <c r="A17" s="41">
        <v>11</v>
      </c>
      <c r="B17" s="42" t="s">
        <v>347</v>
      </c>
      <c r="C17" s="42" t="s">
        <v>348</v>
      </c>
      <c r="D17" s="42" t="s">
        <v>118</v>
      </c>
      <c r="E17" s="43">
        <v>106345</v>
      </c>
      <c r="F17" s="44">
        <v>225.53647599999999</v>
      </c>
      <c r="G17" s="45">
        <v>3.002459E-2</v>
      </c>
      <c r="H17" s="35" t="s">
        <v>140</v>
      </c>
    </row>
    <row r="18" spans="1:8" x14ac:dyDescent="0.2">
      <c r="A18" s="41">
        <v>12</v>
      </c>
      <c r="B18" s="42" t="s">
        <v>349</v>
      </c>
      <c r="C18" s="42" t="s">
        <v>350</v>
      </c>
      <c r="D18" s="42" t="s">
        <v>110</v>
      </c>
      <c r="E18" s="43">
        <v>37303</v>
      </c>
      <c r="F18" s="44">
        <v>214.58550750000001</v>
      </c>
      <c r="G18" s="45">
        <v>2.856674E-2</v>
      </c>
      <c r="H18" s="35" t="s">
        <v>140</v>
      </c>
    </row>
    <row r="19" spans="1:8" x14ac:dyDescent="0.2">
      <c r="A19" s="41">
        <v>13</v>
      </c>
      <c r="B19" s="42" t="s">
        <v>310</v>
      </c>
      <c r="C19" s="42" t="s">
        <v>311</v>
      </c>
      <c r="D19" s="42" t="s">
        <v>227</v>
      </c>
      <c r="E19" s="43">
        <v>65871</v>
      </c>
      <c r="F19" s="44">
        <v>210.78720000000001</v>
      </c>
      <c r="G19" s="45">
        <v>2.806109E-2</v>
      </c>
      <c r="H19" s="35" t="s">
        <v>140</v>
      </c>
    </row>
    <row r="20" spans="1:8" x14ac:dyDescent="0.2">
      <c r="A20" s="41">
        <v>14</v>
      </c>
      <c r="B20" s="42" t="s">
        <v>35</v>
      </c>
      <c r="C20" s="42" t="s">
        <v>36</v>
      </c>
      <c r="D20" s="42" t="s">
        <v>13</v>
      </c>
      <c r="E20" s="43">
        <v>15091</v>
      </c>
      <c r="F20" s="44">
        <v>208.34634600000001</v>
      </c>
      <c r="G20" s="45">
        <v>2.7736150000000001E-2</v>
      </c>
      <c r="H20" s="35" t="s">
        <v>140</v>
      </c>
    </row>
    <row r="21" spans="1:8" ht="25.5" x14ac:dyDescent="0.2">
      <c r="A21" s="41">
        <v>15</v>
      </c>
      <c r="B21" s="42" t="s">
        <v>353</v>
      </c>
      <c r="C21" s="42" t="s">
        <v>354</v>
      </c>
      <c r="D21" s="42" t="s">
        <v>355</v>
      </c>
      <c r="E21" s="43">
        <v>48701</v>
      </c>
      <c r="F21" s="44">
        <v>204.10589100000001</v>
      </c>
      <c r="G21" s="45">
        <v>2.717164E-2</v>
      </c>
      <c r="H21" s="35" t="s">
        <v>140</v>
      </c>
    </row>
    <row r="22" spans="1:8" ht="25.5" x14ac:dyDescent="0.2">
      <c r="A22" s="41">
        <v>16</v>
      </c>
      <c r="B22" s="42" t="s">
        <v>345</v>
      </c>
      <c r="C22" s="42" t="s">
        <v>346</v>
      </c>
      <c r="D22" s="42" t="s">
        <v>215</v>
      </c>
      <c r="E22" s="43">
        <v>3653</v>
      </c>
      <c r="F22" s="44">
        <v>203.21638999999999</v>
      </c>
      <c r="G22" s="45">
        <v>2.7053219999999999E-2</v>
      </c>
      <c r="H22" s="35" t="s">
        <v>140</v>
      </c>
    </row>
    <row r="23" spans="1:8" x14ac:dyDescent="0.2">
      <c r="A23" s="41">
        <v>17</v>
      </c>
      <c r="B23" s="42" t="s">
        <v>252</v>
      </c>
      <c r="C23" s="42" t="s">
        <v>253</v>
      </c>
      <c r="D23" s="42" t="s">
        <v>183</v>
      </c>
      <c r="E23" s="43">
        <v>1412</v>
      </c>
      <c r="F23" s="44">
        <v>170.95084</v>
      </c>
      <c r="G23" s="45">
        <v>2.2757860000000001E-2</v>
      </c>
      <c r="H23" s="35" t="s">
        <v>140</v>
      </c>
    </row>
    <row r="24" spans="1:8" x14ac:dyDescent="0.2">
      <c r="A24" s="41">
        <v>18</v>
      </c>
      <c r="B24" s="42" t="s">
        <v>63</v>
      </c>
      <c r="C24" s="42" t="s">
        <v>64</v>
      </c>
      <c r="D24" s="42" t="s">
        <v>28</v>
      </c>
      <c r="E24" s="43">
        <v>3065</v>
      </c>
      <c r="F24" s="44">
        <v>169.49449999999999</v>
      </c>
      <c r="G24" s="45">
        <v>2.2563989999999999E-2</v>
      </c>
      <c r="H24" s="35" t="s">
        <v>140</v>
      </c>
    </row>
    <row r="25" spans="1:8" x14ac:dyDescent="0.2">
      <c r="A25" s="41">
        <v>19</v>
      </c>
      <c r="B25" s="42" t="s">
        <v>356</v>
      </c>
      <c r="C25" s="42" t="s">
        <v>357</v>
      </c>
      <c r="D25" s="42" t="s">
        <v>183</v>
      </c>
      <c r="E25" s="43">
        <v>22434</v>
      </c>
      <c r="F25" s="44">
        <v>161.34532799999999</v>
      </c>
      <c r="G25" s="45">
        <v>2.1479129999999999E-2</v>
      </c>
      <c r="H25" s="35" t="s">
        <v>140</v>
      </c>
    </row>
    <row r="26" spans="1:8" x14ac:dyDescent="0.2">
      <c r="A26" s="41">
        <v>20</v>
      </c>
      <c r="B26" s="42" t="s">
        <v>337</v>
      </c>
      <c r="C26" s="42" t="s">
        <v>338</v>
      </c>
      <c r="D26" s="42" t="s">
        <v>115</v>
      </c>
      <c r="E26" s="43">
        <v>96717</v>
      </c>
      <c r="F26" s="44">
        <v>155.0566944</v>
      </c>
      <c r="G26" s="45">
        <v>2.0641949999999999E-2</v>
      </c>
      <c r="H26" s="35" t="s">
        <v>140</v>
      </c>
    </row>
    <row r="27" spans="1:8" x14ac:dyDescent="0.2">
      <c r="A27" s="41">
        <v>21</v>
      </c>
      <c r="B27" s="42" t="s">
        <v>75</v>
      </c>
      <c r="C27" s="42" t="s">
        <v>76</v>
      </c>
      <c r="D27" s="42" t="s">
        <v>77</v>
      </c>
      <c r="E27" s="43">
        <v>3018</v>
      </c>
      <c r="F27" s="44">
        <v>150.41712000000001</v>
      </c>
      <c r="G27" s="45">
        <v>2.002431E-2</v>
      </c>
      <c r="H27" s="35" t="s">
        <v>140</v>
      </c>
    </row>
    <row r="28" spans="1:8" x14ac:dyDescent="0.2">
      <c r="A28" s="41">
        <v>22</v>
      </c>
      <c r="B28" s="42" t="s">
        <v>360</v>
      </c>
      <c r="C28" s="42" t="s">
        <v>361</v>
      </c>
      <c r="D28" s="42" t="s">
        <v>28</v>
      </c>
      <c r="E28" s="43">
        <v>6481</v>
      </c>
      <c r="F28" s="44">
        <v>139.15355099999999</v>
      </c>
      <c r="G28" s="45">
        <v>1.8524840000000001E-2</v>
      </c>
      <c r="H28" s="35" t="s">
        <v>140</v>
      </c>
    </row>
    <row r="29" spans="1:8" ht="25.5" x14ac:dyDescent="0.2">
      <c r="A29" s="41">
        <v>23</v>
      </c>
      <c r="B29" s="42" t="s">
        <v>73</v>
      </c>
      <c r="C29" s="42" t="s">
        <v>74</v>
      </c>
      <c r="D29" s="42" t="s">
        <v>25</v>
      </c>
      <c r="E29" s="43">
        <v>2622</v>
      </c>
      <c r="F29" s="44">
        <v>133.09272000000001</v>
      </c>
      <c r="G29" s="45">
        <v>1.7717989999999999E-2</v>
      </c>
      <c r="H29" s="35" t="s">
        <v>140</v>
      </c>
    </row>
    <row r="30" spans="1:8" x14ac:dyDescent="0.2">
      <c r="A30" s="41">
        <v>24</v>
      </c>
      <c r="B30" s="42" t="s">
        <v>288</v>
      </c>
      <c r="C30" s="42" t="s">
        <v>289</v>
      </c>
      <c r="D30" s="42" t="s">
        <v>28</v>
      </c>
      <c r="E30" s="43">
        <v>6467</v>
      </c>
      <c r="F30" s="44">
        <v>128.95844700000001</v>
      </c>
      <c r="G30" s="45">
        <v>1.7167620000000001E-2</v>
      </c>
      <c r="H30" s="35" t="s">
        <v>140</v>
      </c>
    </row>
    <row r="31" spans="1:8" x14ac:dyDescent="0.2">
      <c r="A31" s="41">
        <v>25</v>
      </c>
      <c r="B31" s="42" t="s">
        <v>362</v>
      </c>
      <c r="C31" s="42" t="s">
        <v>363</v>
      </c>
      <c r="D31" s="42" t="s">
        <v>222</v>
      </c>
      <c r="E31" s="43">
        <v>25131</v>
      </c>
      <c r="F31" s="44">
        <v>119.54816700000001</v>
      </c>
      <c r="G31" s="45">
        <v>1.5914870000000001E-2</v>
      </c>
      <c r="H31" s="35" t="s">
        <v>140</v>
      </c>
    </row>
    <row r="32" spans="1:8" x14ac:dyDescent="0.2">
      <c r="A32" s="41">
        <v>26</v>
      </c>
      <c r="B32" s="42" t="s">
        <v>364</v>
      </c>
      <c r="C32" s="42" t="s">
        <v>365</v>
      </c>
      <c r="D32" s="42" t="s">
        <v>183</v>
      </c>
      <c r="E32" s="43">
        <v>8289</v>
      </c>
      <c r="F32" s="44">
        <v>114.902118</v>
      </c>
      <c r="G32" s="45">
        <v>1.529637E-2</v>
      </c>
      <c r="H32" s="35" t="s">
        <v>140</v>
      </c>
    </row>
    <row r="33" spans="1:8" x14ac:dyDescent="0.2">
      <c r="A33" s="41">
        <v>27</v>
      </c>
      <c r="B33" s="42" t="s">
        <v>47</v>
      </c>
      <c r="C33" s="42" t="s">
        <v>48</v>
      </c>
      <c r="D33" s="42" t="s">
        <v>46</v>
      </c>
      <c r="E33" s="43">
        <v>8630</v>
      </c>
      <c r="F33" s="44">
        <v>114.06271</v>
      </c>
      <c r="G33" s="45">
        <v>1.5184619999999999E-2</v>
      </c>
      <c r="H33" s="35" t="s">
        <v>140</v>
      </c>
    </row>
    <row r="34" spans="1:8" x14ac:dyDescent="0.2">
      <c r="A34" s="41">
        <v>28</v>
      </c>
      <c r="B34" s="42" t="s">
        <v>370</v>
      </c>
      <c r="C34" s="42" t="s">
        <v>371</v>
      </c>
      <c r="D34" s="42" t="s">
        <v>118</v>
      </c>
      <c r="E34" s="43">
        <v>18794</v>
      </c>
      <c r="F34" s="44">
        <v>110.856409</v>
      </c>
      <c r="G34" s="45">
        <v>1.475778E-2</v>
      </c>
      <c r="H34" s="35" t="s">
        <v>140</v>
      </c>
    </row>
    <row r="35" spans="1:8" x14ac:dyDescent="0.2">
      <c r="A35" s="41">
        <v>29</v>
      </c>
      <c r="B35" s="42" t="s">
        <v>366</v>
      </c>
      <c r="C35" s="42" t="s">
        <v>367</v>
      </c>
      <c r="D35" s="42" t="s">
        <v>28</v>
      </c>
      <c r="E35" s="43">
        <v>28519</v>
      </c>
      <c r="F35" s="44">
        <v>109.7553715</v>
      </c>
      <c r="G35" s="45">
        <v>1.4611209999999999E-2</v>
      </c>
      <c r="H35" s="35" t="s">
        <v>140</v>
      </c>
    </row>
    <row r="36" spans="1:8" ht="25.5" x14ac:dyDescent="0.2">
      <c r="A36" s="41">
        <v>30</v>
      </c>
      <c r="B36" s="42" t="s">
        <v>372</v>
      </c>
      <c r="C36" s="42" t="s">
        <v>373</v>
      </c>
      <c r="D36" s="42" t="s">
        <v>215</v>
      </c>
      <c r="E36" s="43">
        <v>12965</v>
      </c>
      <c r="F36" s="44">
        <v>107.285375</v>
      </c>
      <c r="G36" s="45">
        <v>1.4282390000000001E-2</v>
      </c>
      <c r="H36" s="35" t="s">
        <v>140</v>
      </c>
    </row>
    <row r="37" spans="1:8" x14ac:dyDescent="0.2">
      <c r="A37" s="41">
        <v>31</v>
      </c>
      <c r="B37" s="42" t="s">
        <v>385</v>
      </c>
      <c r="C37" s="42" t="s">
        <v>386</v>
      </c>
      <c r="D37" s="42" t="s">
        <v>192</v>
      </c>
      <c r="E37" s="43">
        <v>38673</v>
      </c>
      <c r="F37" s="44">
        <v>105.074541</v>
      </c>
      <c r="G37" s="45">
        <v>1.398807E-2</v>
      </c>
      <c r="H37" s="35" t="s">
        <v>140</v>
      </c>
    </row>
    <row r="38" spans="1:8" x14ac:dyDescent="0.2">
      <c r="A38" s="41">
        <v>32</v>
      </c>
      <c r="B38" s="42" t="s">
        <v>127</v>
      </c>
      <c r="C38" s="42" t="s">
        <v>128</v>
      </c>
      <c r="D38" s="42" t="s">
        <v>39</v>
      </c>
      <c r="E38" s="43">
        <v>18879</v>
      </c>
      <c r="F38" s="44">
        <v>87.183222000000001</v>
      </c>
      <c r="G38" s="45">
        <v>1.160628E-2</v>
      </c>
      <c r="H38" s="35" t="s">
        <v>140</v>
      </c>
    </row>
    <row r="39" spans="1:8" x14ac:dyDescent="0.2">
      <c r="A39" s="41">
        <v>33</v>
      </c>
      <c r="B39" s="42" t="s">
        <v>374</v>
      </c>
      <c r="C39" s="42" t="s">
        <v>375</v>
      </c>
      <c r="D39" s="42" t="s">
        <v>376</v>
      </c>
      <c r="E39" s="43">
        <v>12654</v>
      </c>
      <c r="F39" s="44">
        <v>86.793785999999997</v>
      </c>
      <c r="G39" s="45">
        <v>1.1554439999999999E-2</v>
      </c>
      <c r="H39" s="35" t="s">
        <v>140</v>
      </c>
    </row>
    <row r="40" spans="1:8" x14ac:dyDescent="0.2">
      <c r="A40" s="41">
        <v>34</v>
      </c>
      <c r="B40" s="42" t="s">
        <v>377</v>
      </c>
      <c r="C40" s="42" t="s">
        <v>378</v>
      </c>
      <c r="D40" s="42" t="s">
        <v>46</v>
      </c>
      <c r="E40" s="43">
        <v>47245</v>
      </c>
      <c r="F40" s="44">
        <v>84.204763499999999</v>
      </c>
      <c r="G40" s="45">
        <v>1.1209780000000001E-2</v>
      </c>
      <c r="H40" s="35" t="s">
        <v>140</v>
      </c>
    </row>
    <row r="41" spans="1:8" ht="25.5" x14ac:dyDescent="0.2">
      <c r="A41" s="41">
        <v>35</v>
      </c>
      <c r="B41" s="42" t="s">
        <v>381</v>
      </c>
      <c r="C41" s="42" t="s">
        <v>382</v>
      </c>
      <c r="D41" s="42" t="s">
        <v>215</v>
      </c>
      <c r="E41" s="43">
        <v>9343</v>
      </c>
      <c r="F41" s="44">
        <v>79.093166499999995</v>
      </c>
      <c r="G41" s="45">
        <v>1.052929E-2</v>
      </c>
      <c r="H41" s="35" t="s">
        <v>140</v>
      </c>
    </row>
    <row r="42" spans="1:8" x14ac:dyDescent="0.2">
      <c r="A42" s="41">
        <v>36</v>
      </c>
      <c r="B42" s="42" t="s">
        <v>113</v>
      </c>
      <c r="C42" s="42" t="s">
        <v>114</v>
      </c>
      <c r="D42" s="42" t="s">
        <v>115</v>
      </c>
      <c r="E42" s="43">
        <v>1185</v>
      </c>
      <c r="F42" s="44">
        <v>79.069125</v>
      </c>
      <c r="G42" s="45">
        <v>1.052609E-2</v>
      </c>
      <c r="H42" s="35" t="s">
        <v>140</v>
      </c>
    </row>
    <row r="43" spans="1:8" x14ac:dyDescent="0.2">
      <c r="A43" s="41">
        <v>37</v>
      </c>
      <c r="B43" s="42" t="s">
        <v>383</v>
      </c>
      <c r="C43" s="42" t="s">
        <v>384</v>
      </c>
      <c r="D43" s="42" t="s">
        <v>249</v>
      </c>
      <c r="E43" s="43">
        <v>26290</v>
      </c>
      <c r="F43" s="44">
        <v>73.585710000000006</v>
      </c>
      <c r="G43" s="45">
        <v>9.7961100000000002E-3</v>
      </c>
      <c r="H43" s="35" t="s">
        <v>140</v>
      </c>
    </row>
    <row r="44" spans="1:8" x14ac:dyDescent="0.2">
      <c r="A44" s="41">
        <v>38</v>
      </c>
      <c r="B44" s="42" t="s">
        <v>387</v>
      </c>
      <c r="C44" s="42" t="s">
        <v>388</v>
      </c>
      <c r="D44" s="42" t="s">
        <v>389</v>
      </c>
      <c r="E44" s="43">
        <v>7010</v>
      </c>
      <c r="F44" s="44">
        <v>70.142060000000001</v>
      </c>
      <c r="G44" s="45">
        <v>9.3376799999999992E-3</v>
      </c>
      <c r="H44" s="35" t="s">
        <v>140</v>
      </c>
    </row>
    <row r="45" spans="1:8" x14ac:dyDescent="0.2">
      <c r="A45" s="41">
        <v>39</v>
      </c>
      <c r="B45" s="42" t="s">
        <v>390</v>
      </c>
      <c r="C45" s="42" t="s">
        <v>391</v>
      </c>
      <c r="D45" s="42" t="s">
        <v>183</v>
      </c>
      <c r="E45" s="43">
        <v>5599</v>
      </c>
      <c r="F45" s="44">
        <v>67.854281</v>
      </c>
      <c r="G45" s="45">
        <v>9.0331100000000004E-3</v>
      </c>
      <c r="H45" s="35" t="s">
        <v>140</v>
      </c>
    </row>
    <row r="46" spans="1:8" x14ac:dyDescent="0.2">
      <c r="A46" s="41">
        <v>40</v>
      </c>
      <c r="B46" s="42" t="s">
        <v>379</v>
      </c>
      <c r="C46" s="42" t="s">
        <v>380</v>
      </c>
      <c r="D46" s="42" t="s">
        <v>115</v>
      </c>
      <c r="E46" s="43">
        <v>7334</v>
      </c>
      <c r="F46" s="44">
        <v>50.006878999999998</v>
      </c>
      <c r="G46" s="45">
        <v>6.6571800000000004E-3</v>
      </c>
      <c r="H46" s="35" t="s">
        <v>140</v>
      </c>
    </row>
    <row r="47" spans="1:8" x14ac:dyDescent="0.2">
      <c r="A47" s="46"/>
      <c r="B47" s="46"/>
      <c r="C47" s="47" t="s">
        <v>139</v>
      </c>
      <c r="D47" s="46"/>
      <c r="E47" s="46" t="s">
        <v>140</v>
      </c>
      <c r="F47" s="48">
        <v>7302.3814083999996</v>
      </c>
      <c r="G47" s="49">
        <v>0.97213097000000004</v>
      </c>
      <c r="H47" s="35" t="s">
        <v>140</v>
      </c>
    </row>
    <row r="48" spans="1:8" x14ac:dyDescent="0.2">
      <c r="A48" s="46"/>
      <c r="B48" s="46"/>
      <c r="C48" s="50"/>
      <c r="D48" s="46"/>
      <c r="E48" s="46"/>
      <c r="F48" s="51"/>
      <c r="G48" s="51"/>
      <c r="H48" s="35" t="s">
        <v>140</v>
      </c>
    </row>
    <row r="49" spans="1:8" x14ac:dyDescent="0.2">
      <c r="A49" s="46"/>
      <c r="B49" s="46"/>
      <c r="C49" s="47" t="s">
        <v>141</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143</v>
      </c>
      <c r="D52" s="46"/>
      <c r="E52" s="46"/>
      <c r="F52" s="46"/>
      <c r="G52" s="46"/>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144</v>
      </c>
      <c r="D55" s="46"/>
      <c r="E55" s="46"/>
      <c r="F55" s="46"/>
      <c r="G55" s="46"/>
      <c r="H55" s="35" t="s">
        <v>140</v>
      </c>
    </row>
    <row r="56" spans="1:8" x14ac:dyDescent="0.2">
      <c r="A56" s="46"/>
      <c r="B56" s="46"/>
      <c r="C56" s="47" t="s">
        <v>139</v>
      </c>
      <c r="D56" s="46"/>
      <c r="E56" s="46" t="s">
        <v>140</v>
      </c>
      <c r="F56" s="52" t="s">
        <v>142</v>
      </c>
      <c r="G56" s="49">
        <v>0</v>
      </c>
      <c r="H56" s="35" t="s">
        <v>140</v>
      </c>
    </row>
    <row r="57" spans="1:8" x14ac:dyDescent="0.2">
      <c r="A57" s="46"/>
      <c r="B57" s="46"/>
      <c r="C57" s="50"/>
      <c r="D57" s="46"/>
      <c r="E57" s="46"/>
      <c r="F57" s="51"/>
      <c r="G57" s="51"/>
      <c r="H57" s="35" t="s">
        <v>140</v>
      </c>
    </row>
    <row r="58" spans="1:8" x14ac:dyDescent="0.2">
      <c r="A58" s="46"/>
      <c r="B58" s="46"/>
      <c r="C58" s="47" t="s">
        <v>145</v>
      </c>
      <c r="D58" s="46"/>
      <c r="E58" s="46"/>
      <c r="F58" s="51"/>
      <c r="G58" s="51"/>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146</v>
      </c>
      <c r="D61" s="46"/>
      <c r="E61" s="46"/>
      <c r="F61" s="51"/>
      <c r="G61" s="51"/>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147</v>
      </c>
      <c r="D64" s="46"/>
      <c r="E64" s="46"/>
      <c r="F64" s="48">
        <v>7302.3814083999996</v>
      </c>
      <c r="G64" s="49">
        <v>0.97213097000000004</v>
      </c>
      <c r="H64" s="35" t="s">
        <v>140</v>
      </c>
    </row>
    <row r="65" spans="1:8" x14ac:dyDescent="0.2">
      <c r="A65" s="46"/>
      <c r="B65" s="46"/>
      <c r="C65" s="50"/>
      <c r="D65" s="46"/>
      <c r="E65" s="46"/>
      <c r="F65" s="51"/>
      <c r="G65" s="51"/>
      <c r="H65" s="35" t="s">
        <v>140</v>
      </c>
    </row>
    <row r="66" spans="1:8" x14ac:dyDescent="0.2">
      <c r="A66" s="46"/>
      <c r="B66" s="46"/>
      <c r="C66" s="47" t="s">
        <v>148</v>
      </c>
      <c r="D66" s="46"/>
      <c r="E66" s="46"/>
      <c r="F66" s="51"/>
      <c r="G66" s="51"/>
      <c r="H66" s="35" t="s">
        <v>140</v>
      </c>
    </row>
    <row r="67" spans="1:8" x14ac:dyDescent="0.2">
      <c r="A67" s="46"/>
      <c r="B67" s="46"/>
      <c r="C67" s="47" t="s">
        <v>10</v>
      </c>
      <c r="D67" s="46"/>
      <c r="E67" s="46"/>
      <c r="F67" s="51"/>
      <c r="G67" s="51"/>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149</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150</v>
      </c>
      <c r="D73" s="46"/>
      <c r="E73" s="46"/>
      <c r="F73" s="46"/>
      <c r="G73" s="46"/>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151</v>
      </c>
      <c r="D76" s="46"/>
      <c r="E76" s="46"/>
      <c r="F76" s="51"/>
      <c r="G76" s="51"/>
      <c r="H76" s="35" t="s">
        <v>140</v>
      </c>
    </row>
    <row r="77" spans="1:8" x14ac:dyDescent="0.2">
      <c r="A77" s="46"/>
      <c r="B77" s="46"/>
      <c r="C77" s="47" t="s">
        <v>139</v>
      </c>
      <c r="D77" s="46"/>
      <c r="E77" s="46" t="s">
        <v>140</v>
      </c>
      <c r="F77" s="52" t="s">
        <v>142</v>
      </c>
      <c r="G77" s="49">
        <v>0</v>
      </c>
      <c r="H77" s="35" t="s">
        <v>140</v>
      </c>
    </row>
    <row r="78" spans="1:8" x14ac:dyDescent="0.2">
      <c r="A78" s="90"/>
      <c r="B78" s="90"/>
      <c r="C78" s="91"/>
      <c r="D78" s="90"/>
      <c r="E78" s="90"/>
      <c r="F78" s="126"/>
      <c r="G78" s="127"/>
      <c r="H78" s="92" t="s">
        <v>140</v>
      </c>
    </row>
    <row r="79" spans="1:8" x14ac:dyDescent="0.2">
      <c r="A79" s="90"/>
      <c r="B79" s="90"/>
      <c r="C79" s="91" t="s">
        <v>1191</v>
      </c>
      <c r="D79" s="90"/>
      <c r="E79" s="90"/>
      <c r="F79" s="90"/>
      <c r="G79" s="90"/>
      <c r="H79" s="92" t="s">
        <v>140</v>
      </c>
    </row>
    <row r="80" spans="1:8" ht="25.5" x14ac:dyDescent="0.2">
      <c r="A80" s="93">
        <v>1</v>
      </c>
      <c r="B80" s="94" t="s">
        <v>1231</v>
      </c>
      <c r="C80" s="94" t="s">
        <v>1192</v>
      </c>
      <c r="D80" s="94" t="s">
        <v>222</v>
      </c>
      <c r="E80" s="95">
        <v>64952</v>
      </c>
      <c r="F80" s="96">
        <v>6.4801000000000002</v>
      </c>
      <c r="G80" s="97">
        <f>F80/F113</f>
        <v>8.6266455626246412E-4</v>
      </c>
      <c r="H80" s="92">
        <v>5.13</v>
      </c>
    </row>
    <row r="81" spans="1:8" x14ac:dyDescent="0.2">
      <c r="A81" s="90"/>
      <c r="B81" s="90"/>
      <c r="C81" s="91" t="s">
        <v>139</v>
      </c>
      <c r="D81" s="90"/>
      <c r="E81" s="90" t="s">
        <v>140</v>
      </c>
      <c r="F81" s="128">
        <f>F80</f>
        <v>6.4801000000000002</v>
      </c>
      <c r="G81" s="127">
        <f>G80</f>
        <v>8.6266455626246412E-4</v>
      </c>
      <c r="H81" s="92" t="s">
        <v>140</v>
      </c>
    </row>
    <row r="82" spans="1:8" x14ac:dyDescent="0.2">
      <c r="A82" s="46"/>
      <c r="B82" s="46"/>
      <c r="C82" s="50"/>
      <c r="D82" s="46"/>
      <c r="E82" s="46"/>
      <c r="F82" s="51"/>
      <c r="G82" s="51"/>
      <c r="H82" s="35" t="s">
        <v>140</v>
      </c>
    </row>
    <row r="83" spans="1:8" x14ac:dyDescent="0.2">
      <c r="A83" s="46"/>
      <c r="B83" s="46"/>
      <c r="C83" s="47" t="s">
        <v>152</v>
      </c>
      <c r="D83" s="46"/>
      <c r="E83" s="46"/>
      <c r="F83" s="48">
        <v>6.4801311359999998</v>
      </c>
      <c r="G83" s="49">
        <v>8.6266999999999995E-4</v>
      </c>
      <c r="H83" s="35" t="s">
        <v>140</v>
      </c>
    </row>
    <row r="84" spans="1:8" x14ac:dyDescent="0.2">
      <c r="A84" s="46"/>
      <c r="B84" s="46"/>
      <c r="C84" s="50"/>
      <c r="D84" s="46"/>
      <c r="E84" s="46"/>
      <c r="F84" s="51"/>
      <c r="G84" s="51"/>
      <c r="H84" s="35" t="s">
        <v>140</v>
      </c>
    </row>
    <row r="85" spans="1:8" x14ac:dyDescent="0.2">
      <c r="A85" s="46"/>
      <c r="B85" s="46"/>
      <c r="C85" s="47" t="s">
        <v>153</v>
      </c>
      <c r="D85" s="46"/>
      <c r="E85" s="46"/>
      <c r="F85" s="51"/>
      <c r="G85" s="51"/>
      <c r="H85" s="35" t="s">
        <v>140</v>
      </c>
    </row>
    <row r="86" spans="1:8" x14ac:dyDescent="0.2">
      <c r="A86" s="46"/>
      <c r="B86" s="46"/>
      <c r="C86" s="47" t="s">
        <v>154</v>
      </c>
      <c r="D86" s="46"/>
      <c r="E86" s="46"/>
      <c r="F86" s="51"/>
      <c r="G86" s="51"/>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155</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156</v>
      </c>
      <c r="D92" s="46"/>
      <c r="E92" s="46"/>
      <c r="F92" s="51"/>
      <c r="G92" s="51"/>
      <c r="H92" s="35" t="s">
        <v>140</v>
      </c>
    </row>
    <row r="93" spans="1:8" x14ac:dyDescent="0.2">
      <c r="A93" s="46"/>
      <c r="B93" s="46"/>
      <c r="C93" s="47" t="s">
        <v>139</v>
      </c>
      <c r="D93" s="46"/>
      <c r="E93" s="46" t="s">
        <v>140</v>
      </c>
      <c r="F93" s="52" t="s">
        <v>142</v>
      </c>
      <c r="G93" s="49">
        <v>0</v>
      </c>
      <c r="H93" s="35" t="s">
        <v>140</v>
      </c>
    </row>
    <row r="94" spans="1:8" x14ac:dyDescent="0.2">
      <c r="A94" s="46"/>
      <c r="B94" s="46"/>
      <c r="C94" s="50"/>
      <c r="D94" s="46"/>
      <c r="E94" s="46"/>
      <c r="F94" s="51"/>
      <c r="G94" s="51"/>
      <c r="H94" s="35" t="s">
        <v>140</v>
      </c>
    </row>
    <row r="95" spans="1:8" x14ac:dyDescent="0.2">
      <c r="A95" s="46"/>
      <c r="B95" s="46"/>
      <c r="C95" s="47" t="s">
        <v>157</v>
      </c>
      <c r="D95" s="46"/>
      <c r="E95" s="46"/>
      <c r="F95" s="51"/>
      <c r="G95" s="51"/>
      <c r="H95" s="35" t="s">
        <v>140</v>
      </c>
    </row>
    <row r="96" spans="1:8" x14ac:dyDescent="0.2">
      <c r="A96" s="41">
        <v>1</v>
      </c>
      <c r="B96" s="42"/>
      <c r="C96" s="42" t="s">
        <v>158</v>
      </c>
      <c r="D96" s="42"/>
      <c r="E96" s="54"/>
      <c r="F96" s="44">
        <v>210.02992100099999</v>
      </c>
      <c r="G96" s="45">
        <v>2.7960269999999999E-2</v>
      </c>
      <c r="H96" s="35">
        <v>5.15</v>
      </c>
    </row>
    <row r="97" spans="1:8" x14ac:dyDescent="0.2">
      <c r="A97" s="46"/>
      <c r="B97" s="46"/>
      <c r="C97" s="47" t="s">
        <v>139</v>
      </c>
      <c r="D97" s="46"/>
      <c r="E97" s="46" t="s">
        <v>140</v>
      </c>
      <c r="F97" s="48">
        <v>210.02992100099999</v>
      </c>
      <c r="G97" s="49">
        <v>2.7960269999999999E-2</v>
      </c>
      <c r="H97" s="35" t="s">
        <v>140</v>
      </c>
    </row>
    <row r="98" spans="1:8" x14ac:dyDescent="0.2">
      <c r="A98" s="46"/>
      <c r="B98" s="46"/>
      <c r="C98" s="50"/>
      <c r="D98" s="46"/>
      <c r="E98" s="46"/>
      <c r="F98" s="51"/>
      <c r="G98" s="51"/>
      <c r="H98" s="35" t="s">
        <v>140</v>
      </c>
    </row>
    <row r="99" spans="1:8" x14ac:dyDescent="0.2">
      <c r="A99" s="46"/>
      <c r="B99" s="46"/>
      <c r="C99" s="47" t="s">
        <v>159</v>
      </c>
      <c r="D99" s="46"/>
      <c r="E99" s="46"/>
      <c r="F99" s="48">
        <v>210.02992100099999</v>
      </c>
      <c r="G99" s="49">
        <v>2.7960269999999999E-2</v>
      </c>
      <c r="H99" s="35" t="s">
        <v>140</v>
      </c>
    </row>
    <row r="100" spans="1:8" x14ac:dyDescent="0.2">
      <c r="A100" s="46"/>
      <c r="B100" s="46"/>
      <c r="C100" s="51"/>
      <c r="D100" s="46"/>
      <c r="E100" s="46"/>
      <c r="F100" s="46"/>
      <c r="G100" s="46"/>
      <c r="H100" s="35" t="s">
        <v>140</v>
      </c>
    </row>
    <row r="101" spans="1:8" x14ac:dyDescent="0.2">
      <c r="A101" s="46"/>
      <c r="B101" s="46"/>
      <c r="C101" s="47" t="s">
        <v>160</v>
      </c>
      <c r="D101" s="46"/>
      <c r="E101" s="46"/>
      <c r="F101" s="46"/>
      <c r="G101" s="46"/>
      <c r="H101" s="35" t="s">
        <v>140</v>
      </c>
    </row>
    <row r="102" spans="1:8" x14ac:dyDescent="0.2">
      <c r="A102" s="46"/>
      <c r="B102" s="46"/>
      <c r="C102" s="47" t="s">
        <v>161</v>
      </c>
      <c r="D102" s="46"/>
      <c r="E102" s="46"/>
      <c r="F102" s="46"/>
      <c r="G102" s="46"/>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162</v>
      </c>
      <c r="D105" s="46"/>
      <c r="E105" s="46"/>
      <c r="F105" s="46"/>
      <c r="G105" s="46"/>
      <c r="H105" s="35" t="s">
        <v>140</v>
      </c>
    </row>
    <row r="106" spans="1:8" x14ac:dyDescent="0.2">
      <c r="A106" s="46"/>
      <c r="B106" s="46"/>
      <c r="C106" s="47" t="s">
        <v>163</v>
      </c>
      <c r="D106" s="46"/>
      <c r="E106" s="46"/>
      <c r="F106" s="46"/>
      <c r="G106" s="46"/>
      <c r="H106" s="35" t="s">
        <v>140</v>
      </c>
    </row>
    <row r="107" spans="1:8" x14ac:dyDescent="0.2">
      <c r="A107" s="46"/>
      <c r="B107" s="46"/>
      <c r="C107" s="47" t="s">
        <v>139</v>
      </c>
      <c r="D107" s="46"/>
      <c r="E107" s="46" t="s">
        <v>140</v>
      </c>
      <c r="F107" s="52" t="s">
        <v>142</v>
      </c>
      <c r="G107" s="49">
        <v>0</v>
      </c>
      <c r="H107" s="35" t="s">
        <v>140</v>
      </c>
    </row>
    <row r="108" spans="1:8" x14ac:dyDescent="0.2">
      <c r="A108" s="46"/>
      <c r="B108" s="46"/>
      <c r="C108" s="50"/>
      <c r="D108" s="46"/>
      <c r="E108" s="46"/>
      <c r="F108" s="51"/>
      <c r="G108" s="51"/>
      <c r="H108" s="35" t="s">
        <v>140</v>
      </c>
    </row>
    <row r="109" spans="1:8" x14ac:dyDescent="0.2">
      <c r="A109" s="46"/>
      <c r="B109" s="46"/>
      <c r="C109" s="47" t="s">
        <v>164</v>
      </c>
      <c r="D109" s="46"/>
      <c r="E109" s="46"/>
      <c r="F109" s="51"/>
      <c r="G109" s="51"/>
      <c r="H109" s="35" t="s">
        <v>140</v>
      </c>
    </row>
    <row r="110" spans="1:8" x14ac:dyDescent="0.2">
      <c r="A110" s="46"/>
      <c r="B110" s="46"/>
      <c r="C110" s="47" t="s">
        <v>139</v>
      </c>
      <c r="D110" s="46"/>
      <c r="E110" s="46" t="s">
        <v>140</v>
      </c>
      <c r="F110" s="52" t="s">
        <v>142</v>
      </c>
      <c r="G110" s="49">
        <v>0</v>
      </c>
      <c r="H110" s="35" t="s">
        <v>140</v>
      </c>
    </row>
    <row r="111" spans="1:8" x14ac:dyDescent="0.2">
      <c r="A111" s="46"/>
      <c r="B111" s="46"/>
      <c r="C111" s="50"/>
      <c r="D111" s="46"/>
      <c r="E111" s="46"/>
      <c r="F111" s="51"/>
      <c r="G111" s="51"/>
      <c r="H111" s="35" t="s">
        <v>140</v>
      </c>
    </row>
    <row r="112" spans="1:8" x14ac:dyDescent="0.2">
      <c r="A112" s="54"/>
      <c r="B112" s="42"/>
      <c r="C112" s="42" t="s">
        <v>165</v>
      </c>
      <c r="D112" s="42"/>
      <c r="E112" s="54"/>
      <c r="F112" s="44">
        <v>-7.1652015200000001</v>
      </c>
      <c r="G112" s="45">
        <v>-9.5387E-4</v>
      </c>
      <c r="H112" s="35" t="s">
        <v>140</v>
      </c>
    </row>
    <row r="113" spans="1:17" x14ac:dyDescent="0.2">
      <c r="A113" s="50"/>
      <c r="B113" s="50"/>
      <c r="C113" s="47" t="s">
        <v>166</v>
      </c>
      <c r="D113" s="51"/>
      <c r="E113" s="51"/>
      <c r="F113" s="48">
        <v>7511.7262590170003</v>
      </c>
      <c r="G113" s="55">
        <v>1.00000004</v>
      </c>
      <c r="H113" s="35" t="s">
        <v>140</v>
      </c>
    </row>
    <row r="114" spans="1:17" x14ac:dyDescent="0.2">
      <c r="A114" s="56"/>
      <c r="B114" s="56"/>
      <c r="C114" s="57"/>
      <c r="D114" s="58"/>
      <c r="E114" s="58"/>
      <c r="F114" s="59"/>
      <c r="G114" s="60"/>
      <c r="H114" s="61"/>
    </row>
    <row r="115" spans="1:17" x14ac:dyDescent="0.2">
      <c r="A115" s="56"/>
      <c r="B115" s="62" t="s">
        <v>986</v>
      </c>
      <c r="C115" s="62"/>
      <c r="D115" s="62"/>
      <c r="E115" s="62"/>
      <c r="F115" s="62"/>
      <c r="G115" s="62"/>
      <c r="H115" s="62"/>
      <c r="J115" s="63"/>
    </row>
    <row r="116" spans="1:17" x14ac:dyDescent="0.2">
      <c r="A116" s="56"/>
      <c r="B116" s="62" t="s">
        <v>987</v>
      </c>
      <c r="C116" s="62"/>
      <c r="D116" s="62"/>
      <c r="E116" s="62"/>
      <c r="F116" s="62"/>
      <c r="G116" s="62"/>
      <c r="H116" s="62"/>
      <c r="J116" s="63"/>
    </row>
    <row r="117" spans="1:17" x14ac:dyDescent="0.2">
      <c r="A117" s="56"/>
      <c r="B117" s="62" t="s">
        <v>988</v>
      </c>
      <c r="C117" s="62"/>
      <c r="D117" s="62"/>
      <c r="E117" s="62"/>
      <c r="F117" s="62"/>
      <c r="G117" s="62"/>
      <c r="H117" s="62"/>
      <c r="J117" s="63"/>
    </row>
    <row r="118" spans="1:17" s="66" customFormat="1" ht="54.75" customHeight="1" x14ac:dyDescent="0.25">
      <c r="A118" s="64"/>
      <c r="B118" s="65" t="s">
        <v>989</v>
      </c>
      <c r="C118" s="65"/>
      <c r="D118" s="65"/>
      <c r="E118" s="65"/>
      <c r="F118" s="65"/>
      <c r="G118" s="65"/>
      <c r="H118" s="65"/>
      <c r="I118" s="29"/>
      <c r="J118" s="63"/>
      <c r="K118" s="29"/>
      <c r="L118" s="29"/>
      <c r="M118" s="29"/>
      <c r="N118" s="29"/>
      <c r="O118" s="29"/>
      <c r="P118" s="29"/>
      <c r="Q118" s="29"/>
    </row>
    <row r="119" spans="1:17" x14ac:dyDescent="0.2">
      <c r="A119" s="56"/>
      <c r="B119" s="62" t="s">
        <v>990</v>
      </c>
      <c r="C119" s="62"/>
      <c r="D119" s="62"/>
      <c r="E119" s="62"/>
      <c r="F119" s="62"/>
      <c r="G119" s="62"/>
      <c r="H119" s="62"/>
      <c r="J119" s="63"/>
    </row>
    <row r="120" spans="1:17" x14ac:dyDescent="0.2">
      <c r="A120" s="56"/>
      <c r="B120" s="56"/>
      <c r="C120" s="56"/>
      <c r="D120" s="58"/>
      <c r="E120" s="58"/>
      <c r="F120" s="58"/>
      <c r="G120" s="58"/>
    </row>
    <row r="121" spans="1:17" x14ac:dyDescent="0.2">
      <c r="A121" s="56"/>
      <c r="B121" s="68" t="s">
        <v>167</v>
      </c>
      <c r="C121" s="69"/>
      <c r="D121" s="70"/>
      <c r="E121" s="71"/>
      <c r="F121" s="58"/>
      <c r="G121" s="58"/>
    </row>
    <row r="122" spans="1:17" ht="24.75" customHeight="1" x14ac:dyDescent="0.2">
      <c r="A122" s="56"/>
      <c r="B122" s="72" t="s">
        <v>168</v>
      </c>
      <c r="C122" s="73"/>
      <c r="D122" s="34" t="s">
        <v>169</v>
      </c>
      <c r="E122" s="71"/>
      <c r="F122" s="58"/>
      <c r="G122" s="58"/>
    </row>
    <row r="123" spans="1:17" x14ac:dyDescent="0.2">
      <c r="A123" s="56"/>
      <c r="B123" s="72" t="s">
        <v>992</v>
      </c>
      <c r="C123" s="73"/>
      <c r="D123" s="34" t="s">
        <v>169</v>
      </c>
      <c r="E123" s="71"/>
      <c r="F123" s="58"/>
      <c r="G123" s="58"/>
    </row>
    <row r="124" spans="1:17" x14ac:dyDescent="0.2">
      <c r="A124" s="56"/>
      <c r="B124" s="72" t="s">
        <v>170</v>
      </c>
      <c r="C124" s="73"/>
      <c r="D124" s="74" t="s">
        <v>140</v>
      </c>
      <c r="E124" s="71"/>
      <c r="F124" s="58"/>
      <c r="G124" s="58"/>
    </row>
    <row r="125" spans="1:17" x14ac:dyDescent="0.2">
      <c r="A125" s="75"/>
      <c r="B125" s="76" t="s">
        <v>140</v>
      </c>
      <c r="C125" s="76" t="s">
        <v>993</v>
      </c>
      <c r="D125" s="76" t="s">
        <v>171</v>
      </c>
      <c r="E125" s="75"/>
      <c r="F125" s="75"/>
      <c r="G125" s="75"/>
      <c r="H125" s="75"/>
      <c r="J125" s="63"/>
    </row>
    <row r="126" spans="1:17" x14ac:dyDescent="0.2">
      <c r="A126" s="75"/>
      <c r="B126" s="77" t="s">
        <v>172</v>
      </c>
      <c r="C126" s="78">
        <v>46265</v>
      </c>
      <c r="D126" s="78">
        <v>46295</v>
      </c>
      <c r="E126" s="75"/>
      <c r="F126" s="75"/>
      <c r="G126" s="75"/>
      <c r="J126" s="63"/>
    </row>
    <row r="127" spans="1:17" x14ac:dyDescent="0.2">
      <c r="A127" s="75"/>
      <c r="B127" s="37" t="s">
        <v>173</v>
      </c>
      <c r="C127" s="79">
        <v>37.344900000000003</v>
      </c>
      <c r="D127" s="79">
        <v>36.255800000000001</v>
      </c>
      <c r="E127" s="75"/>
      <c r="F127" s="80"/>
      <c r="G127" s="81"/>
    </row>
    <row r="128" spans="1:17" x14ac:dyDescent="0.2">
      <c r="A128" s="75"/>
      <c r="B128" s="37" t="s">
        <v>994</v>
      </c>
      <c r="C128" s="79">
        <v>32.750100000000003</v>
      </c>
      <c r="D128" s="79">
        <v>31.794899999999998</v>
      </c>
      <c r="E128" s="75"/>
      <c r="F128" s="80"/>
      <c r="G128" s="81"/>
    </row>
    <row r="129" spans="1:7" x14ac:dyDescent="0.2">
      <c r="A129" s="75"/>
      <c r="B129" s="37" t="s">
        <v>174</v>
      </c>
      <c r="C129" s="79">
        <v>36.1783</v>
      </c>
      <c r="D129" s="79">
        <v>35.117600000000003</v>
      </c>
      <c r="E129" s="75"/>
      <c r="F129" s="80"/>
      <c r="G129" s="81"/>
    </row>
    <row r="130" spans="1:7" x14ac:dyDescent="0.2">
      <c r="A130" s="75"/>
      <c r="B130" s="37" t="s">
        <v>995</v>
      </c>
      <c r="C130" s="79">
        <v>31.653300000000002</v>
      </c>
      <c r="D130" s="79">
        <v>30.725200000000001</v>
      </c>
      <c r="E130" s="75"/>
      <c r="F130" s="80"/>
      <c r="G130" s="81"/>
    </row>
    <row r="131" spans="1:7" x14ac:dyDescent="0.2">
      <c r="A131" s="75"/>
      <c r="B131" s="75"/>
      <c r="C131" s="75"/>
      <c r="D131" s="75"/>
      <c r="E131" s="75"/>
      <c r="F131" s="75"/>
      <c r="G131" s="75"/>
    </row>
    <row r="132" spans="1:7" x14ac:dyDescent="0.2">
      <c r="A132" s="75"/>
      <c r="B132" s="72" t="s">
        <v>996</v>
      </c>
      <c r="C132" s="73"/>
      <c r="D132" s="34" t="s">
        <v>169</v>
      </c>
      <c r="E132" s="75"/>
      <c r="F132" s="75"/>
      <c r="G132" s="75"/>
    </row>
    <row r="133" spans="1:7" x14ac:dyDescent="0.2">
      <c r="A133" s="75"/>
      <c r="B133" s="123"/>
      <c r="C133" s="123"/>
      <c r="D133" s="123"/>
      <c r="E133" s="75"/>
      <c r="F133" s="75"/>
      <c r="G133" s="75"/>
    </row>
    <row r="134" spans="1:7" x14ac:dyDescent="0.2">
      <c r="A134" s="75"/>
      <c r="B134" s="72" t="s">
        <v>176</v>
      </c>
      <c r="C134" s="73"/>
      <c r="D134" s="34" t="s">
        <v>169</v>
      </c>
      <c r="E134" s="84"/>
      <c r="F134" s="75"/>
      <c r="G134" s="75"/>
    </row>
    <row r="135" spans="1:7" x14ac:dyDescent="0.2">
      <c r="A135" s="75"/>
      <c r="B135" s="72" t="s">
        <v>177</v>
      </c>
      <c r="C135" s="73"/>
      <c r="D135" s="34" t="s">
        <v>169</v>
      </c>
      <c r="E135" s="84"/>
      <c r="F135" s="75"/>
      <c r="G135" s="75"/>
    </row>
    <row r="136" spans="1:7" x14ac:dyDescent="0.2">
      <c r="A136" s="75"/>
      <c r="B136" s="72" t="s">
        <v>178</v>
      </c>
      <c r="C136" s="73"/>
      <c r="D136" s="34" t="s">
        <v>169</v>
      </c>
      <c r="E136" s="84"/>
      <c r="F136" s="75"/>
      <c r="G136" s="75"/>
    </row>
    <row r="137" spans="1:7" x14ac:dyDescent="0.2">
      <c r="A137" s="75"/>
      <c r="B137" s="72" t="s">
        <v>179</v>
      </c>
      <c r="C137" s="73"/>
      <c r="D137" s="85">
        <v>0.19550803665981673</v>
      </c>
      <c r="E137" s="75"/>
      <c r="F137" s="80"/>
      <c r="G137" s="81"/>
    </row>
    <row r="139" spans="1:7" x14ac:dyDescent="0.2">
      <c r="B139" s="86" t="s">
        <v>997</v>
      </c>
      <c r="C139" s="86"/>
    </row>
    <row r="141" spans="1:7" ht="153.75" customHeight="1" x14ac:dyDescent="0.2"/>
    <row r="144" spans="1:7" x14ac:dyDescent="0.2">
      <c r="B144" s="87" t="s">
        <v>998</v>
      </c>
      <c r="C144" s="88"/>
      <c r="D144" s="87"/>
    </row>
    <row r="145" spans="2:4" x14ac:dyDescent="0.2">
      <c r="B145" s="87" t="s">
        <v>1007</v>
      </c>
      <c r="D145" s="87"/>
    </row>
    <row r="146" spans="2:4" ht="165" customHeight="1" x14ac:dyDescent="0.2"/>
  </sheetData>
  <mergeCells count="18">
    <mergeCell ref="A1:H1"/>
    <mergeCell ref="A2:H2"/>
    <mergeCell ref="A3:H3"/>
    <mergeCell ref="B115:H115"/>
    <mergeCell ref="B116:H116"/>
    <mergeCell ref="B117:H117"/>
    <mergeCell ref="B118:H118"/>
    <mergeCell ref="B119:H119"/>
    <mergeCell ref="B121:D121"/>
    <mergeCell ref="B122:C122"/>
    <mergeCell ref="B136:C136"/>
    <mergeCell ref="B137:C137"/>
    <mergeCell ref="B139:C139"/>
    <mergeCell ref="B123:C123"/>
    <mergeCell ref="B124:C124"/>
    <mergeCell ref="B132:C132"/>
    <mergeCell ref="B134:C134"/>
    <mergeCell ref="B135:C135"/>
  </mergeCells>
  <hyperlinks>
    <hyperlink ref="I1" location="Index!B2" display="Index" xr:uid="{C9A2AB0B-E30D-4778-9969-3564D25892D4}"/>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FA23-BF87-4F5C-8B64-091040DF383C}">
  <sheetPr>
    <outlinePr summaryBelow="0" summaryRight="0"/>
  </sheetPr>
  <dimension ref="A1:Q146"/>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396</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3340</v>
      </c>
      <c r="F7" s="44">
        <v>260.41980000000001</v>
      </c>
      <c r="G7" s="45">
        <v>7.2937269999999998E-2</v>
      </c>
      <c r="H7" s="35" t="s">
        <v>140</v>
      </c>
    </row>
    <row r="8" spans="1:9" x14ac:dyDescent="0.2">
      <c r="A8" s="41">
        <v>2</v>
      </c>
      <c r="B8" s="42" t="s">
        <v>335</v>
      </c>
      <c r="C8" s="42" t="s">
        <v>336</v>
      </c>
      <c r="D8" s="42" t="s">
        <v>56</v>
      </c>
      <c r="E8" s="43">
        <v>33900</v>
      </c>
      <c r="F8" s="44">
        <v>236.33385000000001</v>
      </c>
      <c r="G8" s="45">
        <v>6.6191379999999994E-2</v>
      </c>
      <c r="H8" s="35" t="s">
        <v>140</v>
      </c>
    </row>
    <row r="9" spans="1:9" x14ac:dyDescent="0.2">
      <c r="A9" s="41">
        <v>3</v>
      </c>
      <c r="B9" s="42" t="s">
        <v>343</v>
      </c>
      <c r="C9" s="42" t="s">
        <v>344</v>
      </c>
      <c r="D9" s="42" t="s">
        <v>212</v>
      </c>
      <c r="E9" s="43">
        <v>60883</v>
      </c>
      <c r="F9" s="44">
        <v>166.81942000000001</v>
      </c>
      <c r="G9" s="45">
        <v>4.6722069999999997E-2</v>
      </c>
      <c r="H9" s="35" t="s">
        <v>140</v>
      </c>
    </row>
    <row r="10" spans="1:9" x14ac:dyDescent="0.2">
      <c r="A10" s="41">
        <v>4</v>
      </c>
      <c r="B10" s="42" t="s">
        <v>318</v>
      </c>
      <c r="C10" s="42" t="s">
        <v>319</v>
      </c>
      <c r="D10" s="42" t="s">
        <v>46</v>
      </c>
      <c r="E10" s="43">
        <v>236195</v>
      </c>
      <c r="F10" s="44">
        <v>159.431625</v>
      </c>
      <c r="G10" s="45">
        <v>4.465293E-2</v>
      </c>
      <c r="H10" s="35" t="s">
        <v>140</v>
      </c>
    </row>
    <row r="11" spans="1:9" x14ac:dyDescent="0.2">
      <c r="A11" s="41">
        <v>5</v>
      </c>
      <c r="B11" s="42" t="s">
        <v>351</v>
      </c>
      <c r="C11" s="42" t="s">
        <v>352</v>
      </c>
      <c r="D11" s="42" t="s">
        <v>115</v>
      </c>
      <c r="E11" s="43">
        <v>9824</v>
      </c>
      <c r="F11" s="44">
        <v>140.443904</v>
      </c>
      <c r="G11" s="45">
        <v>3.9334929999999997E-2</v>
      </c>
      <c r="H11" s="35" t="s">
        <v>140</v>
      </c>
    </row>
    <row r="12" spans="1:9" x14ac:dyDescent="0.2">
      <c r="A12" s="41">
        <v>6</v>
      </c>
      <c r="B12" s="42" t="s">
        <v>96</v>
      </c>
      <c r="C12" s="42" t="s">
        <v>97</v>
      </c>
      <c r="D12" s="42" t="s">
        <v>28</v>
      </c>
      <c r="E12" s="43">
        <v>16174</v>
      </c>
      <c r="F12" s="44">
        <v>138.46561399999999</v>
      </c>
      <c r="G12" s="45">
        <v>3.878086E-2</v>
      </c>
      <c r="H12" s="35" t="s">
        <v>140</v>
      </c>
    </row>
    <row r="13" spans="1:9" x14ac:dyDescent="0.2">
      <c r="A13" s="41">
        <v>7</v>
      </c>
      <c r="B13" s="42" t="s">
        <v>324</v>
      </c>
      <c r="C13" s="42" t="s">
        <v>325</v>
      </c>
      <c r="D13" s="42" t="s">
        <v>249</v>
      </c>
      <c r="E13" s="43">
        <v>9043</v>
      </c>
      <c r="F13" s="44">
        <v>136.63972999999999</v>
      </c>
      <c r="G13" s="45">
        <v>3.826947E-2</v>
      </c>
      <c r="H13" s="35" t="s">
        <v>140</v>
      </c>
    </row>
    <row r="14" spans="1:9" x14ac:dyDescent="0.2">
      <c r="A14" s="41">
        <v>8</v>
      </c>
      <c r="B14" s="42" t="s">
        <v>326</v>
      </c>
      <c r="C14" s="42" t="s">
        <v>327</v>
      </c>
      <c r="D14" s="42" t="s">
        <v>192</v>
      </c>
      <c r="E14" s="43">
        <v>15581</v>
      </c>
      <c r="F14" s="44">
        <v>132.68000549999999</v>
      </c>
      <c r="G14" s="45">
        <v>3.7160449999999998E-2</v>
      </c>
      <c r="H14" s="35" t="s">
        <v>140</v>
      </c>
    </row>
    <row r="15" spans="1:9" x14ac:dyDescent="0.2">
      <c r="A15" s="41">
        <v>9</v>
      </c>
      <c r="B15" s="42" t="s">
        <v>341</v>
      </c>
      <c r="C15" s="42" t="s">
        <v>342</v>
      </c>
      <c r="D15" s="42" t="s">
        <v>46</v>
      </c>
      <c r="E15" s="43">
        <v>187038</v>
      </c>
      <c r="F15" s="44">
        <v>128.92529339999999</v>
      </c>
      <c r="G15" s="45">
        <v>3.6108849999999998E-2</v>
      </c>
      <c r="H15" s="35" t="s">
        <v>140</v>
      </c>
    </row>
    <row r="16" spans="1:9" x14ac:dyDescent="0.2">
      <c r="A16" s="41">
        <v>10</v>
      </c>
      <c r="B16" s="42" t="s">
        <v>339</v>
      </c>
      <c r="C16" s="42" t="s">
        <v>340</v>
      </c>
      <c r="D16" s="42" t="s">
        <v>46</v>
      </c>
      <c r="E16" s="43">
        <v>36437</v>
      </c>
      <c r="F16" s="44">
        <v>113.31907</v>
      </c>
      <c r="G16" s="45">
        <v>3.1737920000000003E-2</v>
      </c>
      <c r="H16" s="35" t="s">
        <v>140</v>
      </c>
    </row>
    <row r="17" spans="1:8" x14ac:dyDescent="0.2">
      <c r="A17" s="41">
        <v>11</v>
      </c>
      <c r="B17" s="42" t="s">
        <v>337</v>
      </c>
      <c r="C17" s="42" t="s">
        <v>338</v>
      </c>
      <c r="D17" s="42" t="s">
        <v>115</v>
      </c>
      <c r="E17" s="43">
        <v>70497</v>
      </c>
      <c r="F17" s="44">
        <v>113.0207904</v>
      </c>
      <c r="G17" s="45">
        <v>3.1654380000000003E-2</v>
      </c>
      <c r="H17" s="35" t="s">
        <v>140</v>
      </c>
    </row>
    <row r="18" spans="1:8" x14ac:dyDescent="0.2">
      <c r="A18" s="41">
        <v>12</v>
      </c>
      <c r="B18" s="42" t="s">
        <v>347</v>
      </c>
      <c r="C18" s="42" t="s">
        <v>348</v>
      </c>
      <c r="D18" s="42" t="s">
        <v>118</v>
      </c>
      <c r="E18" s="43">
        <v>48585</v>
      </c>
      <c r="F18" s="44">
        <v>103.039068</v>
      </c>
      <c r="G18" s="45">
        <v>2.8858740000000001E-2</v>
      </c>
      <c r="H18" s="35" t="s">
        <v>140</v>
      </c>
    </row>
    <row r="19" spans="1:8" x14ac:dyDescent="0.2">
      <c r="A19" s="41">
        <v>13</v>
      </c>
      <c r="B19" s="42" t="s">
        <v>310</v>
      </c>
      <c r="C19" s="42" t="s">
        <v>311</v>
      </c>
      <c r="D19" s="42" t="s">
        <v>227</v>
      </c>
      <c r="E19" s="43">
        <v>31297</v>
      </c>
      <c r="F19" s="44">
        <v>100.1504</v>
      </c>
      <c r="G19" s="45">
        <v>2.80497E-2</v>
      </c>
      <c r="H19" s="35" t="s">
        <v>140</v>
      </c>
    </row>
    <row r="20" spans="1:8" x14ac:dyDescent="0.2">
      <c r="A20" s="41">
        <v>14</v>
      </c>
      <c r="B20" s="42" t="s">
        <v>35</v>
      </c>
      <c r="C20" s="42" t="s">
        <v>36</v>
      </c>
      <c r="D20" s="42" t="s">
        <v>13</v>
      </c>
      <c r="E20" s="43">
        <v>7151</v>
      </c>
      <c r="F20" s="44">
        <v>98.726705999999993</v>
      </c>
      <c r="G20" s="45">
        <v>2.7650959999999999E-2</v>
      </c>
      <c r="H20" s="35" t="s">
        <v>140</v>
      </c>
    </row>
    <row r="21" spans="1:8" x14ac:dyDescent="0.2">
      <c r="A21" s="41">
        <v>15</v>
      </c>
      <c r="B21" s="42" t="s">
        <v>349</v>
      </c>
      <c r="C21" s="42" t="s">
        <v>350</v>
      </c>
      <c r="D21" s="42" t="s">
        <v>110</v>
      </c>
      <c r="E21" s="43">
        <v>16611</v>
      </c>
      <c r="F21" s="44">
        <v>95.5547775</v>
      </c>
      <c r="G21" s="45">
        <v>2.6762580000000001E-2</v>
      </c>
      <c r="H21" s="35" t="s">
        <v>140</v>
      </c>
    </row>
    <row r="22" spans="1:8" ht="25.5" x14ac:dyDescent="0.2">
      <c r="A22" s="41">
        <v>16</v>
      </c>
      <c r="B22" s="42" t="s">
        <v>353</v>
      </c>
      <c r="C22" s="42" t="s">
        <v>354</v>
      </c>
      <c r="D22" s="42" t="s">
        <v>355</v>
      </c>
      <c r="E22" s="43">
        <v>22746</v>
      </c>
      <c r="F22" s="44">
        <v>95.328485999999998</v>
      </c>
      <c r="G22" s="45">
        <v>2.6699199999999999E-2</v>
      </c>
      <c r="H22" s="35" t="s">
        <v>140</v>
      </c>
    </row>
    <row r="23" spans="1:8" ht="25.5" x14ac:dyDescent="0.2">
      <c r="A23" s="41">
        <v>17</v>
      </c>
      <c r="B23" s="42" t="s">
        <v>345</v>
      </c>
      <c r="C23" s="42" t="s">
        <v>346</v>
      </c>
      <c r="D23" s="42" t="s">
        <v>215</v>
      </c>
      <c r="E23" s="43">
        <v>1708</v>
      </c>
      <c r="F23" s="44">
        <v>95.016040000000004</v>
      </c>
      <c r="G23" s="45">
        <v>2.661169E-2</v>
      </c>
      <c r="H23" s="35" t="s">
        <v>140</v>
      </c>
    </row>
    <row r="24" spans="1:8" x14ac:dyDescent="0.2">
      <c r="A24" s="41">
        <v>18</v>
      </c>
      <c r="B24" s="42" t="s">
        <v>252</v>
      </c>
      <c r="C24" s="42" t="s">
        <v>253</v>
      </c>
      <c r="D24" s="42" t="s">
        <v>183</v>
      </c>
      <c r="E24" s="43">
        <v>692</v>
      </c>
      <c r="F24" s="44">
        <v>83.780439999999999</v>
      </c>
      <c r="G24" s="45">
        <v>2.3464869999999999E-2</v>
      </c>
      <c r="H24" s="35" t="s">
        <v>140</v>
      </c>
    </row>
    <row r="25" spans="1:8" x14ac:dyDescent="0.2">
      <c r="A25" s="41">
        <v>19</v>
      </c>
      <c r="B25" s="42" t="s">
        <v>63</v>
      </c>
      <c r="C25" s="42" t="s">
        <v>64</v>
      </c>
      <c r="D25" s="42" t="s">
        <v>28</v>
      </c>
      <c r="E25" s="43">
        <v>1446</v>
      </c>
      <c r="F25" s="44">
        <v>79.963800000000006</v>
      </c>
      <c r="G25" s="45">
        <v>2.239592E-2</v>
      </c>
      <c r="H25" s="35" t="s">
        <v>140</v>
      </c>
    </row>
    <row r="26" spans="1:8" ht="25.5" x14ac:dyDescent="0.2">
      <c r="A26" s="41">
        <v>20</v>
      </c>
      <c r="B26" s="42" t="s">
        <v>73</v>
      </c>
      <c r="C26" s="42" t="s">
        <v>74</v>
      </c>
      <c r="D26" s="42" t="s">
        <v>25</v>
      </c>
      <c r="E26" s="43">
        <v>1562</v>
      </c>
      <c r="F26" s="44">
        <v>79.287120000000002</v>
      </c>
      <c r="G26" s="45">
        <v>2.2206400000000001E-2</v>
      </c>
      <c r="H26" s="35" t="s">
        <v>140</v>
      </c>
    </row>
    <row r="27" spans="1:8" x14ac:dyDescent="0.2">
      <c r="A27" s="41">
        <v>21</v>
      </c>
      <c r="B27" s="42" t="s">
        <v>356</v>
      </c>
      <c r="C27" s="42" t="s">
        <v>357</v>
      </c>
      <c r="D27" s="42" t="s">
        <v>183</v>
      </c>
      <c r="E27" s="43">
        <v>10638</v>
      </c>
      <c r="F27" s="44">
        <v>76.508495999999994</v>
      </c>
      <c r="G27" s="45">
        <v>2.142817E-2</v>
      </c>
      <c r="H27" s="35" t="s">
        <v>140</v>
      </c>
    </row>
    <row r="28" spans="1:8" x14ac:dyDescent="0.2">
      <c r="A28" s="41">
        <v>22</v>
      </c>
      <c r="B28" s="42" t="s">
        <v>288</v>
      </c>
      <c r="C28" s="42" t="s">
        <v>289</v>
      </c>
      <c r="D28" s="42" t="s">
        <v>28</v>
      </c>
      <c r="E28" s="43">
        <v>3420</v>
      </c>
      <c r="F28" s="44">
        <v>68.198220000000006</v>
      </c>
      <c r="G28" s="45">
        <v>1.910067E-2</v>
      </c>
      <c r="H28" s="35" t="s">
        <v>140</v>
      </c>
    </row>
    <row r="29" spans="1:8" x14ac:dyDescent="0.2">
      <c r="A29" s="41">
        <v>23</v>
      </c>
      <c r="B29" s="42" t="s">
        <v>360</v>
      </c>
      <c r="C29" s="42" t="s">
        <v>361</v>
      </c>
      <c r="D29" s="42" t="s">
        <v>28</v>
      </c>
      <c r="E29" s="43">
        <v>3066</v>
      </c>
      <c r="F29" s="44">
        <v>65.830085999999994</v>
      </c>
      <c r="G29" s="45">
        <v>1.8437410000000001E-2</v>
      </c>
      <c r="H29" s="35" t="s">
        <v>140</v>
      </c>
    </row>
    <row r="30" spans="1:8" x14ac:dyDescent="0.2">
      <c r="A30" s="41">
        <v>24</v>
      </c>
      <c r="B30" s="42" t="s">
        <v>362</v>
      </c>
      <c r="C30" s="42" t="s">
        <v>363</v>
      </c>
      <c r="D30" s="42" t="s">
        <v>222</v>
      </c>
      <c r="E30" s="43">
        <v>11900</v>
      </c>
      <c r="F30" s="44">
        <v>56.6083</v>
      </c>
      <c r="G30" s="45">
        <v>1.5854610000000002E-2</v>
      </c>
      <c r="H30" s="35" t="s">
        <v>140</v>
      </c>
    </row>
    <row r="31" spans="1:8" x14ac:dyDescent="0.2">
      <c r="A31" s="41">
        <v>25</v>
      </c>
      <c r="B31" s="42" t="s">
        <v>364</v>
      </c>
      <c r="C31" s="42" t="s">
        <v>365</v>
      </c>
      <c r="D31" s="42" t="s">
        <v>183</v>
      </c>
      <c r="E31" s="43">
        <v>4021</v>
      </c>
      <c r="F31" s="44">
        <v>55.739102000000003</v>
      </c>
      <c r="G31" s="45">
        <v>1.5611170000000001E-2</v>
      </c>
      <c r="H31" s="35" t="s">
        <v>140</v>
      </c>
    </row>
    <row r="32" spans="1:8" x14ac:dyDescent="0.2">
      <c r="A32" s="41">
        <v>26</v>
      </c>
      <c r="B32" s="42" t="s">
        <v>370</v>
      </c>
      <c r="C32" s="42" t="s">
        <v>371</v>
      </c>
      <c r="D32" s="42" t="s">
        <v>118</v>
      </c>
      <c r="E32" s="43">
        <v>9165</v>
      </c>
      <c r="F32" s="44">
        <v>54.059752500000002</v>
      </c>
      <c r="G32" s="45">
        <v>1.5140829999999999E-2</v>
      </c>
      <c r="H32" s="35" t="s">
        <v>140</v>
      </c>
    </row>
    <row r="33" spans="1:8" x14ac:dyDescent="0.2">
      <c r="A33" s="41">
        <v>27</v>
      </c>
      <c r="B33" s="42" t="s">
        <v>366</v>
      </c>
      <c r="C33" s="42" t="s">
        <v>367</v>
      </c>
      <c r="D33" s="42" t="s">
        <v>28</v>
      </c>
      <c r="E33" s="43">
        <v>13623</v>
      </c>
      <c r="F33" s="44">
        <v>52.428115499999997</v>
      </c>
      <c r="G33" s="45">
        <v>1.468384E-2</v>
      </c>
      <c r="H33" s="35" t="s">
        <v>140</v>
      </c>
    </row>
    <row r="34" spans="1:8" ht="25.5" x14ac:dyDescent="0.2">
      <c r="A34" s="41">
        <v>28</v>
      </c>
      <c r="B34" s="42" t="s">
        <v>368</v>
      </c>
      <c r="C34" s="42" t="s">
        <v>369</v>
      </c>
      <c r="D34" s="42" t="s">
        <v>292</v>
      </c>
      <c r="E34" s="43">
        <v>6520</v>
      </c>
      <c r="F34" s="44">
        <v>51.791620000000002</v>
      </c>
      <c r="G34" s="45">
        <v>1.4505580000000001E-2</v>
      </c>
      <c r="H34" s="35" t="s">
        <v>140</v>
      </c>
    </row>
    <row r="35" spans="1:8" ht="25.5" x14ac:dyDescent="0.2">
      <c r="A35" s="41">
        <v>29</v>
      </c>
      <c r="B35" s="42" t="s">
        <v>372</v>
      </c>
      <c r="C35" s="42" t="s">
        <v>373</v>
      </c>
      <c r="D35" s="42" t="s">
        <v>215</v>
      </c>
      <c r="E35" s="43">
        <v>6109</v>
      </c>
      <c r="F35" s="44">
        <v>50.551974999999999</v>
      </c>
      <c r="G35" s="45">
        <v>1.415838E-2</v>
      </c>
      <c r="H35" s="35" t="s">
        <v>140</v>
      </c>
    </row>
    <row r="36" spans="1:8" x14ac:dyDescent="0.2">
      <c r="A36" s="41">
        <v>30</v>
      </c>
      <c r="B36" s="42" t="s">
        <v>385</v>
      </c>
      <c r="C36" s="42" t="s">
        <v>386</v>
      </c>
      <c r="D36" s="42" t="s">
        <v>192</v>
      </c>
      <c r="E36" s="43">
        <v>18242</v>
      </c>
      <c r="F36" s="44">
        <v>49.563513999999998</v>
      </c>
      <c r="G36" s="45">
        <v>1.388154E-2</v>
      </c>
      <c r="H36" s="35" t="s">
        <v>140</v>
      </c>
    </row>
    <row r="37" spans="1:8" x14ac:dyDescent="0.2">
      <c r="A37" s="41">
        <v>31</v>
      </c>
      <c r="B37" s="42" t="s">
        <v>127</v>
      </c>
      <c r="C37" s="42" t="s">
        <v>128</v>
      </c>
      <c r="D37" s="42" t="s">
        <v>39</v>
      </c>
      <c r="E37" s="43">
        <v>9041</v>
      </c>
      <c r="F37" s="44">
        <v>41.751337999999997</v>
      </c>
      <c r="G37" s="45">
        <v>1.1693540000000001E-2</v>
      </c>
      <c r="H37" s="35" t="s">
        <v>140</v>
      </c>
    </row>
    <row r="38" spans="1:8" x14ac:dyDescent="0.2">
      <c r="A38" s="41">
        <v>32</v>
      </c>
      <c r="B38" s="42" t="s">
        <v>374</v>
      </c>
      <c r="C38" s="42" t="s">
        <v>375</v>
      </c>
      <c r="D38" s="42" t="s">
        <v>376</v>
      </c>
      <c r="E38" s="43">
        <v>6007</v>
      </c>
      <c r="F38" s="44">
        <v>41.202013000000001</v>
      </c>
      <c r="G38" s="45">
        <v>1.153969E-2</v>
      </c>
      <c r="H38" s="35" t="s">
        <v>140</v>
      </c>
    </row>
    <row r="39" spans="1:8" x14ac:dyDescent="0.2">
      <c r="A39" s="41">
        <v>33</v>
      </c>
      <c r="B39" s="42" t="s">
        <v>377</v>
      </c>
      <c r="C39" s="42" t="s">
        <v>378</v>
      </c>
      <c r="D39" s="42" t="s">
        <v>46</v>
      </c>
      <c r="E39" s="43">
        <v>22495</v>
      </c>
      <c r="F39" s="44">
        <v>40.092838499999999</v>
      </c>
      <c r="G39" s="45">
        <v>1.1229029999999999E-2</v>
      </c>
      <c r="H39" s="35" t="s">
        <v>140</v>
      </c>
    </row>
    <row r="40" spans="1:8" ht="25.5" x14ac:dyDescent="0.2">
      <c r="A40" s="41">
        <v>34</v>
      </c>
      <c r="B40" s="42" t="s">
        <v>381</v>
      </c>
      <c r="C40" s="42" t="s">
        <v>382</v>
      </c>
      <c r="D40" s="42" t="s">
        <v>215</v>
      </c>
      <c r="E40" s="43">
        <v>4450</v>
      </c>
      <c r="F40" s="44">
        <v>37.671475000000001</v>
      </c>
      <c r="G40" s="45">
        <v>1.055087E-2</v>
      </c>
      <c r="H40" s="35" t="s">
        <v>140</v>
      </c>
    </row>
    <row r="41" spans="1:8" x14ac:dyDescent="0.2">
      <c r="A41" s="41">
        <v>35</v>
      </c>
      <c r="B41" s="42" t="s">
        <v>113</v>
      </c>
      <c r="C41" s="42" t="s">
        <v>114</v>
      </c>
      <c r="D41" s="42" t="s">
        <v>115</v>
      </c>
      <c r="E41" s="43">
        <v>558</v>
      </c>
      <c r="F41" s="44">
        <v>37.232550000000003</v>
      </c>
      <c r="G41" s="45">
        <v>1.042793E-2</v>
      </c>
      <c r="H41" s="35" t="s">
        <v>140</v>
      </c>
    </row>
    <row r="42" spans="1:8" x14ac:dyDescent="0.2">
      <c r="A42" s="41">
        <v>36</v>
      </c>
      <c r="B42" s="42" t="s">
        <v>75</v>
      </c>
      <c r="C42" s="42" t="s">
        <v>76</v>
      </c>
      <c r="D42" s="42" t="s">
        <v>77</v>
      </c>
      <c r="E42" s="43">
        <v>718</v>
      </c>
      <c r="F42" s="44">
        <v>35.785119999999999</v>
      </c>
      <c r="G42" s="45">
        <v>1.002254E-2</v>
      </c>
      <c r="H42" s="35" t="s">
        <v>140</v>
      </c>
    </row>
    <row r="43" spans="1:8" x14ac:dyDescent="0.2">
      <c r="A43" s="41">
        <v>37</v>
      </c>
      <c r="B43" s="42" t="s">
        <v>383</v>
      </c>
      <c r="C43" s="42" t="s">
        <v>384</v>
      </c>
      <c r="D43" s="42" t="s">
        <v>249</v>
      </c>
      <c r="E43" s="43">
        <v>12245</v>
      </c>
      <c r="F43" s="44">
        <v>34.273755000000001</v>
      </c>
      <c r="G43" s="45">
        <v>9.5992500000000001E-3</v>
      </c>
      <c r="H43" s="35" t="s">
        <v>140</v>
      </c>
    </row>
    <row r="44" spans="1:8" x14ac:dyDescent="0.2">
      <c r="A44" s="41">
        <v>38</v>
      </c>
      <c r="B44" s="42" t="s">
        <v>387</v>
      </c>
      <c r="C44" s="42" t="s">
        <v>388</v>
      </c>
      <c r="D44" s="42" t="s">
        <v>389</v>
      </c>
      <c r="E44" s="43">
        <v>3317</v>
      </c>
      <c r="F44" s="44">
        <v>33.189901999999996</v>
      </c>
      <c r="G44" s="45">
        <v>9.2956900000000005E-3</v>
      </c>
      <c r="H44" s="35" t="s">
        <v>140</v>
      </c>
    </row>
    <row r="45" spans="1:8" x14ac:dyDescent="0.2">
      <c r="A45" s="41">
        <v>39</v>
      </c>
      <c r="B45" s="42" t="s">
        <v>390</v>
      </c>
      <c r="C45" s="42" t="s">
        <v>391</v>
      </c>
      <c r="D45" s="42" t="s">
        <v>183</v>
      </c>
      <c r="E45" s="43">
        <v>2672</v>
      </c>
      <c r="F45" s="44">
        <v>32.381968000000001</v>
      </c>
      <c r="G45" s="45">
        <v>9.0694E-3</v>
      </c>
      <c r="H45" s="35" t="s">
        <v>140</v>
      </c>
    </row>
    <row r="46" spans="1:8" x14ac:dyDescent="0.2">
      <c r="A46" s="41">
        <v>40</v>
      </c>
      <c r="B46" s="42" t="s">
        <v>379</v>
      </c>
      <c r="C46" s="42" t="s">
        <v>380</v>
      </c>
      <c r="D46" s="42" t="s">
        <v>115</v>
      </c>
      <c r="E46" s="43">
        <v>3447</v>
      </c>
      <c r="F46" s="44">
        <v>23.503369500000002</v>
      </c>
      <c r="G46" s="45">
        <v>6.5827200000000002E-3</v>
      </c>
      <c r="H46" s="35" t="s">
        <v>140</v>
      </c>
    </row>
    <row r="47" spans="1:8" x14ac:dyDescent="0.2">
      <c r="A47" s="46"/>
      <c r="B47" s="46"/>
      <c r="C47" s="47" t="s">
        <v>139</v>
      </c>
      <c r="D47" s="46"/>
      <c r="E47" s="46" t="s">
        <v>140</v>
      </c>
      <c r="F47" s="48">
        <v>3495.7094498000001</v>
      </c>
      <c r="G47" s="49">
        <v>0.97906342999999996</v>
      </c>
      <c r="H47" s="35" t="s">
        <v>140</v>
      </c>
    </row>
    <row r="48" spans="1:8" x14ac:dyDescent="0.2">
      <c r="A48" s="46"/>
      <c r="B48" s="46"/>
      <c r="C48" s="50"/>
      <c r="D48" s="46"/>
      <c r="E48" s="46"/>
      <c r="F48" s="51"/>
      <c r="G48" s="51"/>
      <c r="H48" s="35" t="s">
        <v>140</v>
      </c>
    </row>
    <row r="49" spans="1:8" x14ac:dyDescent="0.2">
      <c r="A49" s="46"/>
      <c r="B49" s="46"/>
      <c r="C49" s="47" t="s">
        <v>141</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143</v>
      </c>
      <c r="D52" s="46"/>
      <c r="E52" s="46"/>
      <c r="F52" s="46"/>
      <c r="G52" s="46"/>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144</v>
      </c>
      <c r="D55" s="46"/>
      <c r="E55" s="46"/>
      <c r="F55" s="46"/>
      <c r="G55" s="46"/>
      <c r="H55" s="35" t="s">
        <v>140</v>
      </c>
    </row>
    <row r="56" spans="1:8" x14ac:dyDescent="0.2">
      <c r="A56" s="46"/>
      <c r="B56" s="46"/>
      <c r="C56" s="47" t="s">
        <v>139</v>
      </c>
      <c r="D56" s="46"/>
      <c r="E56" s="46" t="s">
        <v>140</v>
      </c>
      <c r="F56" s="52" t="s">
        <v>142</v>
      </c>
      <c r="G56" s="49">
        <v>0</v>
      </c>
      <c r="H56" s="35" t="s">
        <v>140</v>
      </c>
    </row>
    <row r="57" spans="1:8" x14ac:dyDescent="0.2">
      <c r="A57" s="46"/>
      <c r="B57" s="46"/>
      <c r="C57" s="50"/>
      <c r="D57" s="46"/>
      <c r="E57" s="46"/>
      <c r="F57" s="51"/>
      <c r="G57" s="51"/>
      <c r="H57" s="35" t="s">
        <v>140</v>
      </c>
    </row>
    <row r="58" spans="1:8" x14ac:dyDescent="0.2">
      <c r="A58" s="46"/>
      <c r="B58" s="46"/>
      <c r="C58" s="47" t="s">
        <v>145</v>
      </c>
      <c r="D58" s="46"/>
      <c r="E58" s="46"/>
      <c r="F58" s="51"/>
      <c r="G58" s="51"/>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146</v>
      </c>
      <c r="D61" s="46"/>
      <c r="E61" s="46"/>
      <c r="F61" s="51"/>
      <c r="G61" s="51"/>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147</v>
      </c>
      <c r="D64" s="46"/>
      <c r="E64" s="46"/>
      <c r="F64" s="48">
        <v>3495.7094498000001</v>
      </c>
      <c r="G64" s="49">
        <v>0.97906342999999996</v>
      </c>
      <c r="H64" s="35" t="s">
        <v>140</v>
      </c>
    </row>
    <row r="65" spans="1:8" x14ac:dyDescent="0.2">
      <c r="A65" s="46"/>
      <c r="B65" s="46"/>
      <c r="C65" s="50"/>
      <c r="D65" s="46"/>
      <c r="E65" s="46"/>
      <c r="F65" s="51"/>
      <c r="G65" s="51"/>
      <c r="H65" s="35" t="s">
        <v>140</v>
      </c>
    </row>
    <row r="66" spans="1:8" x14ac:dyDescent="0.2">
      <c r="A66" s="46"/>
      <c r="B66" s="46"/>
      <c r="C66" s="47" t="s">
        <v>148</v>
      </c>
      <c r="D66" s="46"/>
      <c r="E66" s="46"/>
      <c r="F66" s="51"/>
      <c r="G66" s="51"/>
      <c r="H66" s="35" t="s">
        <v>140</v>
      </c>
    </row>
    <row r="67" spans="1:8" x14ac:dyDescent="0.2">
      <c r="A67" s="46"/>
      <c r="B67" s="46"/>
      <c r="C67" s="47" t="s">
        <v>10</v>
      </c>
      <c r="D67" s="46"/>
      <c r="E67" s="46"/>
      <c r="F67" s="51"/>
      <c r="G67" s="51"/>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149</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150</v>
      </c>
      <c r="D73" s="46"/>
      <c r="E73" s="46"/>
      <c r="F73" s="46"/>
      <c r="G73" s="46"/>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151</v>
      </c>
      <c r="D76" s="46"/>
      <c r="E76" s="46"/>
      <c r="F76" s="51"/>
      <c r="G76" s="51"/>
      <c r="H76" s="35" t="s">
        <v>140</v>
      </c>
    </row>
    <row r="77" spans="1:8" x14ac:dyDescent="0.2">
      <c r="A77" s="46"/>
      <c r="B77" s="46"/>
      <c r="C77" s="47" t="s">
        <v>139</v>
      </c>
      <c r="D77" s="46"/>
      <c r="E77" s="46" t="s">
        <v>140</v>
      </c>
      <c r="F77" s="52" t="s">
        <v>142</v>
      </c>
      <c r="G77" s="49">
        <v>0</v>
      </c>
      <c r="H77" s="35" t="s">
        <v>140</v>
      </c>
    </row>
    <row r="78" spans="1:8" x14ac:dyDescent="0.2">
      <c r="A78" s="90"/>
      <c r="B78" s="90"/>
      <c r="C78" s="91"/>
      <c r="D78" s="90"/>
      <c r="E78" s="90"/>
      <c r="F78" s="126"/>
      <c r="G78" s="127"/>
      <c r="H78" s="92" t="s">
        <v>140</v>
      </c>
    </row>
    <row r="79" spans="1:8" x14ac:dyDescent="0.2">
      <c r="A79" s="90"/>
      <c r="B79" s="90"/>
      <c r="C79" s="91" t="s">
        <v>1191</v>
      </c>
      <c r="D79" s="90"/>
      <c r="E79" s="90"/>
      <c r="F79" s="90"/>
      <c r="G79" s="90"/>
      <c r="H79" s="92" t="s">
        <v>140</v>
      </c>
    </row>
    <row r="80" spans="1:8" ht="25.5" x14ac:dyDescent="0.2">
      <c r="A80" s="93">
        <v>1</v>
      </c>
      <c r="B80" s="94" t="s">
        <v>1231</v>
      </c>
      <c r="C80" s="94" t="s">
        <v>1192</v>
      </c>
      <c r="D80" s="94" t="s">
        <v>222</v>
      </c>
      <c r="E80" s="95">
        <v>31832</v>
      </c>
      <c r="F80" s="96">
        <v>3.1758000000000002</v>
      </c>
      <c r="G80" s="97">
        <f>F80/F113</f>
        <v>8.8946455806951017E-4</v>
      </c>
      <c r="H80" s="92">
        <v>5.13</v>
      </c>
    </row>
    <row r="81" spans="1:8" x14ac:dyDescent="0.2">
      <c r="A81" s="90"/>
      <c r="B81" s="90"/>
      <c r="C81" s="91" t="s">
        <v>139</v>
      </c>
      <c r="D81" s="90"/>
      <c r="E81" s="90" t="s">
        <v>140</v>
      </c>
      <c r="F81" s="128">
        <f>F80</f>
        <v>3.1758000000000002</v>
      </c>
      <c r="G81" s="127">
        <f>G80</f>
        <v>8.8946455806951017E-4</v>
      </c>
      <c r="H81" s="92" t="s">
        <v>140</v>
      </c>
    </row>
    <row r="82" spans="1:8" x14ac:dyDescent="0.2">
      <c r="A82" s="46"/>
      <c r="B82" s="46"/>
      <c r="C82" s="50"/>
      <c r="D82" s="46"/>
      <c r="E82" s="46"/>
      <c r="F82" s="51"/>
      <c r="G82" s="51"/>
      <c r="H82" s="35" t="s">
        <v>140</v>
      </c>
    </row>
    <row r="83" spans="1:8" x14ac:dyDescent="0.2">
      <c r="A83" s="46"/>
      <c r="B83" s="46"/>
      <c r="C83" s="47" t="s">
        <v>152</v>
      </c>
      <c r="D83" s="46"/>
      <c r="E83" s="46"/>
      <c r="F83" s="48">
        <v>3.1758149759999998</v>
      </c>
      <c r="G83" s="49">
        <v>8.8946999999999995E-4</v>
      </c>
      <c r="H83" s="35" t="s">
        <v>140</v>
      </c>
    </row>
    <row r="84" spans="1:8" x14ac:dyDescent="0.2">
      <c r="A84" s="46"/>
      <c r="B84" s="46"/>
      <c r="C84" s="50"/>
      <c r="D84" s="46"/>
      <c r="E84" s="46"/>
      <c r="F84" s="51"/>
      <c r="G84" s="51"/>
      <c r="H84" s="35" t="s">
        <v>140</v>
      </c>
    </row>
    <row r="85" spans="1:8" x14ac:dyDescent="0.2">
      <c r="A85" s="46"/>
      <c r="B85" s="46"/>
      <c r="C85" s="47" t="s">
        <v>153</v>
      </c>
      <c r="D85" s="46"/>
      <c r="E85" s="46"/>
      <c r="F85" s="51"/>
      <c r="G85" s="51"/>
      <c r="H85" s="35" t="s">
        <v>140</v>
      </c>
    </row>
    <row r="86" spans="1:8" x14ac:dyDescent="0.2">
      <c r="A86" s="46"/>
      <c r="B86" s="46"/>
      <c r="C86" s="47" t="s">
        <v>154</v>
      </c>
      <c r="D86" s="46"/>
      <c r="E86" s="46"/>
      <c r="F86" s="51"/>
      <c r="G86" s="51"/>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155</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156</v>
      </c>
      <c r="D92" s="46"/>
      <c r="E92" s="46"/>
      <c r="F92" s="51"/>
      <c r="G92" s="51"/>
      <c r="H92" s="35" t="s">
        <v>140</v>
      </c>
    </row>
    <row r="93" spans="1:8" x14ac:dyDescent="0.2">
      <c r="A93" s="46"/>
      <c r="B93" s="46"/>
      <c r="C93" s="47" t="s">
        <v>139</v>
      </c>
      <c r="D93" s="46"/>
      <c r="E93" s="46" t="s">
        <v>140</v>
      </c>
      <c r="F93" s="52" t="s">
        <v>142</v>
      </c>
      <c r="G93" s="49">
        <v>0</v>
      </c>
      <c r="H93" s="35" t="s">
        <v>140</v>
      </c>
    </row>
    <row r="94" spans="1:8" x14ac:dyDescent="0.2">
      <c r="A94" s="46"/>
      <c r="B94" s="46"/>
      <c r="C94" s="50"/>
      <c r="D94" s="46"/>
      <c r="E94" s="46"/>
      <c r="F94" s="51"/>
      <c r="G94" s="51"/>
      <c r="H94" s="35" t="s">
        <v>140</v>
      </c>
    </row>
    <row r="95" spans="1:8" x14ac:dyDescent="0.2">
      <c r="A95" s="46"/>
      <c r="B95" s="46"/>
      <c r="C95" s="47" t="s">
        <v>157</v>
      </c>
      <c r="D95" s="46"/>
      <c r="E95" s="46"/>
      <c r="F95" s="51"/>
      <c r="G95" s="51"/>
      <c r="H95" s="35" t="s">
        <v>140</v>
      </c>
    </row>
    <row r="96" spans="1:8" x14ac:dyDescent="0.2">
      <c r="A96" s="41">
        <v>1</v>
      </c>
      <c r="B96" s="42"/>
      <c r="C96" s="42" t="s">
        <v>158</v>
      </c>
      <c r="D96" s="42"/>
      <c r="E96" s="54"/>
      <c r="F96" s="44">
        <v>72.835892999999999</v>
      </c>
      <c r="G96" s="45">
        <v>2.0399569999999999E-2</v>
      </c>
      <c r="H96" s="35">
        <v>5.15</v>
      </c>
    </row>
    <row r="97" spans="1:8" x14ac:dyDescent="0.2">
      <c r="A97" s="46"/>
      <c r="B97" s="46"/>
      <c r="C97" s="47" t="s">
        <v>139</v>
      </c>
      <c r="D97" s="46"/>
      <c r="E97" s="46" t="s">
        <v>140</v>
      </c>
      <c r="F97" s="48">
        <v>72.835892999999999</v>
      </c>
      <c r="G97" s="49">
        <v>2.0399569999999999E-2</v>
      </c>
      <c r="H97" s="35" t="s">
        <v>140</v>
      </c>
    </row>
    <row r="98" spans="1:8" x14ac:dyDescent="0.2">
      <c r="A98" s="46"/>
      <c r="B98" s="46"/>
      <c r="C98" s="50"/>
      <c r="D98" s="46"/>
      <c r="E98" s="46"/>
      <c r="F98" s="51"/>
      <c r="G98" s="51"/>
      <c r="H98" s="35" t="s">
        <v>140</v>
      </c>
    </row>
    <row r="99" spans="1:8" x14ac:dyDescent="0.2">
      <c r="A99" s="46"/>
      <c r="B99" s="46"/>
      <c r="C99" s="47" t="s">
        <v>159</v>
      </c>
      <c r="D99" s="46"/>
      <c r="E99" s="46"/>
      <c r="F99" s="48">
        <v>72.835892999999999</v>
      </c>
      <c r="G99" s="49">
        <v>2.0399569999999999E-2</v>
      </c>
      <c r="H99" s="35" t="s">
        <v>140</v>
      </c>
    </row>
    <row r="100" spans="1:8" x14ac:dyDescent="0.2">
      <c r="A100" s="46"/>
      <c r="B100" s="46"/>
      <c r="C100" s="51"/>
      <c r="D100" s="46"/>
      <c r="E100" s="46"/>
      <c r="F100" s="46"/>
      <c r="G100" s="46"/>
      <c r="H100" s="35" t="s">
        <v>140</v>
      </c>
    </row>
    <row r="101" spans="1:8" x14ac:dyDescent="0.2">
      <c r="A101" s="46"/>
      <c r="B101" s="46"/>
      <c r="C101" s="47" t="s">
        <v>160</v>
      </c>
      <c r="D101" s="46"/>
      <c r="E101" s="46"/>
      <c r="F101" s="46"/>
      <c r="G101" s="46"/>
      <c r="H101" s="35" t="s">
        <v>140</v>
      </c>
    </row>
    <row r="102" spans="1:8" x14ac:dyDescent="0.2">
      <c r="A102" s="46"/>
      <c r="B102" s="46"/>
      <c r="C102" s="47" t="s">
        <v>161</v>
      </c>
      <c r="D102" s="46"/>
      <c r="E102" s="46"/>
      <c r="F102" s="46"/>
      <c r="G102" s="46"/>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162</v>
      </c>
      <c r="D105" s="46"/>
      <c r="E105" s="46"/>
      <c r="F105" s="46"/>
      <c r="G105" s="46"/>
      <c r="H105" s="35" t="s">
        <v>140</v>
      </c>
    </row>
    <row r="106" spans="1:8" x14ac:dyDescent="0.2">
      <c r="A106" s="46"/>
      <c r="B106" s="46"/>
      <c r="C106" s="47" t="s">
        <v>163</v>
      </c>
      <c r="D106" s="46"/>
      <c r="E106" s="46"/>
      <c r="F106" s="46"/>
      <c r="G106" s="46"/>
      <c r="H106" s="35" t="s">
        <v>140</v>
      </c>
    </row>
    <row r="107" spans="1:8" x14ac:dyDescent="0.2">
      <c r="A107" s="46"/>
      <c r="B107" s="46"/>
      <c r="C107" s="47" t="s">
        <v>139</v>
      </c>
      <c r="D107" s="46"/>
      <c r="E107" s="46" t="s">
        <v>140</v>
      </c>
      <c r="F107" s="52" t="s">
        <v>142</v>
      </c>
      <c r="G107" s="49">
        <v>0</v>
      </c>
      <c r="H107" s="35" t="s">
        <v>140</v>
      </c>
    </row>
    <row r="108" spans="1:8" x14ac:dyDescent="0.2">
      <c r="A108" s="46"/>
      <c r="B108" s="46"/>
      <c r="C108" s="50"/>
      <c r="D108" s="46"/>
      <c r="E108" s="46"/>
      <c r="F108" s="51"/>
      <c r="G108" s="51"/>
      <c r="H108" s="35" t="s">
        <v>140</v>
      </c>
    </row>
    <row r="109" spans="1:8" x14ac:dyDescent="0.2">
      <c r="A109" s="46"/>
      <c r="B109" s="46"/>
      <c r="C109" s="47" t="s">
        <v>164</v>
      </c>
      <c r="D109" s="46"/>
      <c r="E109" s="46"/>
      <c r="F109" s="51"/>
      <c r="G109" s="51"/>
      <c r="H109" s="35" t="s">
        <v>140</v>
      </c>
    </row>
    <row r="110" spans="1:8" x14ac:dyDescent="0.2">
      <c r="A110" s="46"/>
      <c r="B110" s="46"/>
      <c r="C110" s="47" t="s">
        <v>139</v>
      </c>
      <c r="D110" s="46"/>
      <c r="E110" s="46" t="s">
        <v>140</v>
      </c>
      <c r="F110" s="52" t="s">
        <v>142</v>
      </c>
      <c r="G110" s="49">
        <v>0</v>
      </c>
      <c r="H110" s="35" t="s">
        <v>140</v>
      </c>
    </row>
    <row r="111" spans="1:8" x14ac:dyDescent="0.2">
      <c r="A111" s="46"/>
      <c r="B111" s="46"/>
      <c r="C111" s="50"/>
      <c r="D111" s="46"/>
      <c r="E111" s="46"/>
      <c r="F111" s="51"/>
      <c r="G111" s="51"/>
      <c r="H111" s="35" t="s">
        <v>140</v>
      </c>
    </row>
    <row r="112" spans="1:8" x14ac:dyDescent="0.2">
      <c r="A112" s="54"/>
      <c r="B112" s="42"/>
      <c r="C112" s="42" t="s">
        <v>165</v>
      </c>
      <c r="D112" s="42"/>
      <c r="E112" s="54"/>
      <c r="F112" s="44">
        <v>-1.2584887600000001</v>
      </c>
      <c r="G112" s="45">
        <v>-3.5247000000000002E-4</v>
      </c>
      <c r="H112" s="35" t="s">
        <v>140</v>
      </c>
    </row>
    <row r="113" spans="1:17" x14ac:dyDescent="0.2">
      <c r="A113" s="50"/>
      <c r="B113" s="50"/>
      <c r="C113" s="47" t="s">
        <v>166</v>
      </c>
      <c r="D113" s="51"/>
      <c r="E113" s="51"/>
      <c r="F113" s="48">
        <v>3570.4626690159998</v>
      </c>
      <c r="G113" s="55">
        <v>1</v>
      </c>
      <c r="H113" s="35" t="s">
        <v>140</v>
      </c>
    </row>
    <row r="114" spans="1:17" x14ac:dyDescent="0.2">
      <c r="A114" s="56"/>
      <c r="B114" s="56"/>
      <c r="C114" s="57"/>
      <c r="D114" s="58"/>
      <c r="E114" s="58"/>
      <c r="F114" s="59"/>
      <c r="G114" s="60"/>
      <c r="H114" s="61"/>
    </row>
    <row r="115" spans="1:17" x14ac:dyDescent="0.2">
      <c r="A115" s="56"/>
      <c r="B115" s="62" t="s">
        <v>986</v>
      </c>
      <c r="C115" s="62"/>
      <c r="D115" s="62"/>
      <c r="E115" s="62"/>
      <c r="F115" s="62"/>
      <c r="G115" s="62"/>
      <c r="H115" s="62"/>
      <c r="J115" s="63"/>
    </row>
    <row r="116" spans="1:17" x14ac:dyDescent="0.2">
      <c r="A116" s="56"/>
      <c r="B116" s="62" t="s">
        <v>987</v>
      </c>
      <c r="C116" s="62"/>
      <c r="D116" s="62"/>
      <c r="E116" s="62"/>
      <c r="F116" s="62"/>
      <c r="G116" s="62"/>
      <c r="H116" s="62"/>
      <c r="J116" s="63"/>
    </row>
    <row r="117" spans="1:17" x14ac:dyDescent="0.2">
      <c r="A117" s="56"/>
      <c r="B117" s="62" t="s">
        <v>988</v>
      </c>
      <c r="C117" s="62"/>
      <c r="D117" s="62"/>
      <c r="E117" s="62"/>
      <c r="F117" s="62"/>
      <c r="G117" s="62"/>
      <c r="H117" s="62"/>
      <c r="J117" s="63"/>
    </row>
    <row r="118" spans="1:17" s="66" customFormat="1" ht="54" customHeight="1" x14ac:dyDescent="0.25">
      <c r="A118" s="64"/>
      <c r="B118" s="65" t="s">
        <v>989</v>
      </c>
      <c r="C118" s="65"/>
      <c r="D118" s="65"/>
      <c r="E118" s="65"/>
      <c r="F118" s="65"/>
      <c r="G118" s="65"/>
      <c r="H118" s="65"/>
      <c r="I118" s="29"/>
      <c r="J118" s="63"/>
      <c r="K118" s="29"/>
      <c r="L118" s="29"/>
      <c r="M118" s="29"/>
      <c r="N118" s="29"/>
      <c r="O118" s="29"/>
      <c r="P118" s="29"/>
      <c r="Q118" s="29"/>
    </row>
    <row r="119" spans="1:17" x14ac:dyDescent="0.2">
      <c r="A119" s="56"/>
      <c r="B119" s="62" t="s">
        <v>990</v>
      </c>
      <c r="C119" s="62"/>
      <c r="D119" s="62"/>
      <c r="E119" s="62"/>
      <c r="F119" s="62"/>
      <c r="G119" s="62"/>
      <c r="H119" s="62"/>
      <c r="J119" s="63"/>
    </row>
    <row r="120" spans="1:17" x14ac:dyDescent="0.2">
      <c r="A120" s="56"/>
      <c r="B120" s="56"/>
      <c r="C120" s="56"/>
      <c r="D120" s="58"/>
      <c r="E120" s="58"/>
      <c r="F120" s="58"/>
      <c r="G120" s="58"/>
    </row>
    <row r="121" spans="1:17" x14ac:dyDescent="0.2">
      <c r="A121" s="56"/>
      <c r="B121" s="68" t="s">
        <v>167</v>
      </c>
      <c r="C121" s="69"/>
      <c r="D121" s="70"/>
      <c r="E121" s="71"/>
      <c r="F121" s="58"/>
      <c r="G121" s="58"/>
    </row>
    <row r="122" spans="1:17" ht="24.75" customHeight="1" x14ac:dyDescent="0.2">
      <c r="A122" s="56"/>
      <c r="B122" s="72" t="s">
        <v>168</v>
      </c>
      <c r="C122" s="73"/>
      <c r="D122" s="34" t="s">
        <v>169</v>
      </c>
      <c r="E122" s="71"/>
      <c r="F122" s="58"/>
      <c r="G122" s="58"/>
    </row>
    <row r="123" spans="1:17" x14ac:dyDescent="0.2">
      <c r="A123" s="56"/>
      <c r="B123" s="72" t="s">
        <v>992</v>
      </c>
      <c r="C123" s="73"/>
      <c r="D123" s="34" t="s">
        <v>169</v>
      </c>
      <c r="E123" s="71"/>
      <c r="F123" s="58"/>
      <c r="G123" s="58"/>
    </row>
    <row r="124" spans="1:17" x14ac:dyDescent="0.2">
      <c r="A124" s="56"/>
      <c r="B124" s="72" t="s">
        <v>170</v>
      </c>
      <c r="C124" s="73"/>
      <c r="D124" s="74" t="s">
        <v>140</v>
      </c>
      <c r="E124" s="71"/>
      <c r="F124" s="58"/>
      <c r="G124" s="58"/>
    </row>
    <row r="125" spans="1:17" x14ac:dyDescent="0.2">
      <c r="A125" s="75"/>
      <c r="B125" s="76" t="s">
        <v>140</v>
      </c>
      <c r="C125" s="76" t="s">
        <v>993</v>
      </c>
      <c r="D125" s="76" t="s">
        <v>171</v>
      </c>
      <c r="E125" s="75"/>
      <c r="F125" s="75"/>
      <c r="G125" s="75"/>
      <c r="H125" s="75"/>
      <c r="J125" s="63"/>
    </row>
    <row r="126" spans="1:17" x14ac:dyDescent="0.2">
      <c r="A126" s="75"/>
      <c r="B126" s="77" t="s">
        <v>172</v>
      </c>
      <c r="C126" s="78">
        <v>46265</v>
      </c>
      <c r="D126" s="78">
        <v>46295</v>
      </c>
      <c r="E126" s="75"/>
      <c r="F126" s="75"/>
      <c r="G126" s="75"/>
      <c r="J126" s="63"/>
    </row>
    <row r="127" spans="1:17" x14ac:dyDescent="0.2">
      <c r="A127" s="75"/>
      <c r="B127" s="37" t="s">
        <v>173</v>
      </c>
      <c r="C127" s="79">
        <v>32.204900000000002</v>
      </c>
      <c r="D127" s="79">
        <v>31.2651</v>
      </c>
      <c r="E127" s="75"/>
      <c r="F127" s="80"/>
      <c r="G127" s="81"/>
    </row>
    <row r="128" spans="1:17" x14ac:dyDescent="0.2">
      <c r="A128" s="75"/>
      <c r="B128" s="37" t="s">
        <v>994</v>
      </c>
      <c r="C128" s="79">
        <v>30.6525</v>
      </c>
      <c r="D128" s="79">
        <v>29.757999999999999</v>
      </c>
      <c r="E128" s="75"/>
      <c r="F128" s="80"/>
      <c r="G128" s="81"/>
    </row>
    <row r="129" spans="1:7" x14ac:dyDescent="0.2">
      <c r="A129" s="75"/>
      <c r="B129" s="37" t="s">
        <v>174</v>
      </c>
      <c r="C129" s="79">
        <v>31.4543</v>
      </c>
      <c r="D129" s="79">
        <v>30.5335</v>
      </c>
      <c r="E129" s="75"/>
      <c r="F129" s="80"/>
      <c r="G129" s="81"/>
    </row>
    <row r="130" spans="1:7" x14ac:dyDescent="0.2">
      <c r="A130" s="75"/>
      <c r="B130" s="37" t="s">
        <v>995</v>
      </c>
      <c r="C130" s="79">
        <v>29.906300000000002</v>
      </c>
      <c r="D130" s="79">
        <v>29.030899999999999</v>
      </c>
      <c r="E130" s="75"/>
      <c r="F130" s="80"/>
      <c r="G130" s="81"/>
    </row>
    <row r="131" spans="1:7" x14ac:dyDescent="0.2">
      <c r="A131" s="75"/>
      <c r="B131" s="75"/>
      <c r="C131" s="75"/>
      <c r="D131" s="75"/>
      <c r="E131" s="75"/>
      <c r="F131" s="75"/>
      <c r="G131" s="75"/>
    </row>
    <row r="132" spans="1:7" x14ac:dyDescent="0.2">
      <c r="A132" s="75"/>
      <c r="B132" s="72" t="s">
        <v>996</v>
      </c>
      <c r="C132" s="73"/>
      <c r="D132" s="34" t="s">
        <v>169</v>
      </c>
      <c r="E132" s="75"/>
      <c r="F132" s="75"/>
      <c r="G132" s="75"/>
    </row>
    <row r="133" spans="1:7" x14ac:dyDescent="0.2">
      <c r="A133" s="75"/>
      <c r="B133" s="123"/>
      <c r="C133" s="123"/>
      <c r="D133" s="123"/>
      <c r="E133" s="75"/>
      <c r="F133" s="75"/>
      <c r="G133" s="75"/>
    </row>
    <row r="134" spans="1:7" x14ac:dyDescent="0.2">
      <c r="A134" s="75"/>
      <c r="B134" s="72" t="s">
        <v>176</v>
      </c>
      <c r="C134" s="73"/>
      <c r="D134" s="34" t="s">
        <v>169</v>
      </c>
      <c r="E134" s="84"/>
      <c r="F134" s="75"/>
      <c r="G134" s="75"/>
    </row>
    <row r="135" spans="1:7" x14ac:dyDescent="0.2">
      <c r="A135" s="75"/>
      <c r="B135" s="72" t="s">
        <v>177</v>
      </c>
      <c r="C135" s="73"/>
      <c r="D135" s="34" t="s">
        <v>169</v>
      </c>
      <c r="E135" s="84"/>
      <c r="F135" s="75"/>
      <c r="G135" s="75"/>
    </row>
    <row r="136" spans="1:7" x14ac:dyDescent="0.2">
      <c r="A136" s="75"/>
      <c r="B136" s="72" t="s">
        <v>178</v>
      </c>
      <c r="C136" s="73"/>
      <c r="D136" s="34" t="s">
        <v>169</v>
      </c>
      <c r="E136" s="84"/>
      <c r="F136" s="75"/>
      <c r="G136" s="75"/>
    </row>
    <row r="137" spans="1:7" x14ac:dyDescent="0.2">
      <c r="A137" s="75"/>
      <c r="B137" s="72" t="s">
        <v>179</v>
      </c>
      <c r="C137" s="73"/>
      <c r="D137" s="85">
        <v>0.19461937356984876</v>
      </c>
      <c r="E137" s="75"/>
      <c r="F137" s="80"/>
      <c r="G137" s="81"/>
    </row>
    <row r="139" spans="1:7" x14ac:dyDescent="0.2">
      <c r="B139" s="86" t="s">
        <v>997</v>
      </c>
      <c r="C139" s="86"/>
    </row>
    <row r="141" spans="1:7" ht="153.75" customHeight="1" x14ac:dyDescent="0.2"/>
    <row r="144" spans="1:7" x14ac:dyDescent="0.2">
      <c r="B144" s="87" t="s">
        <v>998</v>
      </c>
      <c r="C144" s="88"/>
      <c r="D144" s="87"/>
    </row>
    <row r="145" spans="2:4" x14ac:dyDescent="0.2">
      <c r="B145" s="87" t="s">
        <v>1008</v>
      </c>
      <c r="D145" s="87"/>
    </row>
    <row r="146" spans="2:4" ht="165" customHeight="1" x14ac:dyDescent="0.2"/>
  </sheetData>
  <mergeCells count="18">
    <mergeCell ref="A1:H1"/>
    <mergeCell ref="A2:H2"/>
    <mergeCell ref="A3:H3"/>
    <mergeCell ref="B115:H115"/>
    <mergeCell ref="B116:H116"/>
    <mergeCell ref="B117:H117"/>
    <mergeCell ref="B118:H118"/>
    <mergeCell ref="B119:H119"/>
    <mergeCell ref="B121:D121"/>
    <mergeCell ref="B122:C122"/>
    <mergeCell ref="B136:C136"/>
    <mergeCell ref="B137:C137"/>
    <mergeCell ref="B139:C139"/>
    <mergeCell ref="B123:C123"/>
    <mergeCell ref="B124:C124"/>
    <mergeCell ref="B132:C132"/>
    <mergeCell ref="B134:C134"/>
    <mergeCell ref="B135:C135"/>
  </mergeCells>
  <hyperlinks>
    <hyperlink ref="I1" location="Index!B2" display="Index" xr:uid="{D1A47E86-D7BF-497F-86CD-46E1E275AEC3}"/>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D2A3A-B57C-4152-B6FC-8D262DAEADCD}">
  <sheetPr>
    <outlinePr summaryBelow="0" summaryRight="0"/>
  </sheetPr>
  <dimension ref="A1:Q147"/>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397</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2845</v>
      </c>
      <c r="F7" s="44">
        <v>221.82464999999999</v>
      </c>
      <c r="G7" s="45">
        <v>7.2078260000000005E-2</v>
      </c>
      <c r="H7" s="35" t="s">
        <v>140</v>
      </c>
    </row>
    <row r="8" spans="1:9" x14ac:dyDescent="0.2">
      <c r="A8" s="41">
        <v>2</v>
      </c>
      <c r="B8" s="42" t="s">
        <v>335</v>
      </c>
      <c r="C8" s="42" t="s">
        <v>336</v>
      </c>
      <c r="D8" s="42" t="s">
        <v>56</v>
      </c>
      <c r="E8" s="43">
        <v>28701</v>
      </c>
      <c r="F8" s="44">
        <v>200.0890215</v>
      </c>
      <c r="G8" s="45">
        <v>6.5015619999999996E-2</v>
      </c>
      <c r="H8" s="35" t="s">
        <v>140</v>
      </c>
    </row>
    <row r="9" spans="1:9" x14ac:dyDescent="0.2">
      <c r="A9" s="41">
        <v>3</v>
      </c>
      <c r="B9" s="42" t="s">
        <v>318</v>
      </c>
      <c r="C9" s="42" t="s">
        <v>319</v>
      </c>
      <c r="D9" s="42" t="s">
        <v>46</v>
      </c>
      <c r="E9" s="43">
        <v>198892</v>
      </c>
      <c r="F9" s="44">
        <v>134.25210000000001</v>
      </c>
      <c r="G9" s="45">
        <v>4.3623000000000002E-2</v>
      </c>
      <c r="H9" s="35" t="s">
        <v>140</v>
      </c>
    </row>
    <row r="10" spans="1:9" x14ac:dyDescent="0.2">
      <c r="A10" s="41">
        <v>4</v>
      </c>
      <c r="B10" s="42" t="s">
        <v>324</v>
      </c>
      <c r="C10" s="42" t="s">
        <v>325</v>
      </c>
      <c r="D10" s="42" t="s">
        <v>249</v>
      </c>
      <c r="E10" s="43">
        <v>8793</v>
      </c>
      <c r="F10" s="44">
        <v>132.86223000000001</v>
      </c>
      <c r="G10" s="45">
        <v>4.3171389999999997E-2</v>
      </c>
      <c r="H10" s="35" t="s">
        <v>140</v>
      </c>
    </row>
    <row r="11" spans="1:9" x14ac:dyDescent="0.2">
      <c r="A11" s="41">
        <v>5</v>
      </c>
      <c r="B11" s="42" t="s">
        <v>96</v>
      </c>
      <c r="C11" s="42" t="s">
        <v>97</v>
      </c>
      <c r="D11" s="42" t="s">
        <v>28</v>
      </c>
      <c r="E11" s="43">
        <v>15343</v>
      </c>
      <c r="F11" s="44">
        <v>131.35142300000001</v>
      </c>
      <c r="G11" s="45">
        <v>4.268048E-2</v>
      </c>
      <c r="H11" s="35" t="s">
        <v>140</v>
      </c>
    </row>
    <row r="12" spans="1:9" x14ac:dyDescent="0.2">
      <c r="A12" s="41">
        <v>6</v>
      </c>
      <c r="B12" s="42" t="s">
        <v>326</v>
      </c>
      <c r="C12" s="42" t="s">
        <v>327</v>
      </c>
      <c r="D12" s="42" t="s">
        <v>192</v>
      </c>
      <c r="E12" s="43">
        <v>13180</v>
      </c>
      <c r="F12" s="44">
        <v>112.23429</v>
      </c>
      <c r="G12" s="45">
        <v>3.6468680000000003E-2</v>
      </c>
      <c r="H12" s="35" t="s">
        <v>140</v>
      </c>
    </row>
    <row r="13" spans="1:9" x14ac:dyDescent="0.2">
      <c r="A13" s="41">
        <v>7</v>
      </c>
      <c r="B13" s="42" t="s">
        <v>341</v>
      </c>
      <c r="C13" s="42" t="s">
        <v>342</v>
      </c>
      <c r="D13" s="42" t="s">
        <v>46</v>
      </c>
      <c r="E13" s="43">
        <v>141618</v>
      </c>
      <c r="F13" s="44">
        <v>97.617287399999995</v>
      </c>
      <c r="G13" s="45">
        <v>3.1719129999999998E-2</v>
      </c>
      <c r="H13" s="35" t="s">
        <v>140</v>
      </c>
    </row>
    <row r="14" spans="1:9" x14ac:dyDescent="0.2">
      <c r="A14" s="41">
        <v>8</v>
      </c>
      <c r="B14" s="42" t="s">
        <v>339</v>
      </c>
      <c r="C14" s="42" t="s">
        <v>340</v>
      </c>
      <c r="D14" s="42" t="s">
        <v>46</v>
      </c>
      <c r="E14" s="43">
        <v>31040</v>
      </c>
      <c r="F14" s="44">
        <v>96.534400000000005</v>
      </c>
      <c r="G14" s="45">
        <v>3.1367260000000001E-2</v>
      </c>
      <c r="H14" s="35" t="s">
        <v>140</v>
      </c>
    </row>
    <row r="15" spans="1:9" x14ac:dyDescent="0.2">
      <c r="A15" s="41">
        <v>9</v>
      </c>
      <c r="B15" s="42" t="s">
        <v>337</v>
      </c>
      <c r="C15" s="42" t="s">
        <v>338</v>
      </c>
      <c r="D15" s="42" t="s">
        <v>115</v>
      </c>
      <c r="E15" s="43">
        <v>59714</v>
      </c>
      <c r="F15" s="44">
        <v>95.733484799999999</v>
      </c>
      <c r="G15" s="45">
        <v>3.1107019999999999E-2</v>
      </c>
      <c r="H15" s="35" t="s">
        <v>140</v>
      </c>
    </row>
    <row r="16" spans="1:9" x14ac:dyDescent="0.2">
      <c r="A16" s="41">
        <v>10</v>
      </c>
      <c r="B16" s="42" t="s">
        <v>351</v>
      </c>
      <c r="C16" s="42" t="s">
        <v>352</v>
      </c>
      <c r="D16" s="42" t="s">
        <v>115</v>
      </c>
      <c r="E16" s="43">
        <v>6658</v>
      </c>
      <c r="F16" s="44">
        <v>95.182767999999996</v>
      </c>
      <c r="G16" s="45">
        <v>3.0928069999999998E-2</v>
      </c>
      <c r="H16" s="35" t="s">
        <v>140</v>
      </c>
    </row>
    <row r="17" spans="1:8" x14ac:dyDescent="0.2">
      <c r="A17" s="41">
        <v>11</v>
      </c>
      <c r="B17" s="42" t="s">
        <v>347</v>
      </c>
      <c r="C17" s="42" t="s">
        <v>348</v>
      </c>
      <c r="D17" s="42" t="s">
        <v>118</v>
      </c>
      <c r="E17" s="43">
        <v>43035</v>
      </c>
      <c r="F17" s="44">
        <v>91.268628000000007</v>
      </c>
      <c r="G17" s="45">
        <v>2.9656229999999999E-2</v>
      </c>
      <c r="H17" s="35" t="s">
        <v>140</v>
      </c>
    </row>
    <row r="18" spans="1:8" x14ac:dyDescent="0.2">
      <c r="A18" s="41">
        <v>12</v>
      </c>
      <c r="B18" s="42" t="s">
        <v>343</v>
      </c>
      <c r="C18" s="42" t="s">
        <v>344</v>
      </c>
      <c r="D18" s="42" t="s">
        <v>212</v>
      </c>
      <c r="E18" s="43">
        <v>33265</v>
      </c>
      <c r="F18" s="44">
        <v>91.146100000000004</v>
      </c>
      <c r="G18" s="45">
        <v>2.9616420000000001E-2</v>
      </c>
      <c r="H18" s="35" t="s">
        <v>140</v>
      </c>
    </row>
    <row r="19" spans="1:8" ht="25.5" x14ac:dyDescent="0.2">
      <c r="A19" s="41">
        <v>13</v>
      </c>
      <c r="B19" s="42" t="s">
        <v>345</v>
      </c>
      <c r="C19" s="42" t="s">
        <v>346</v>
      </c>
      <c r="D19" s="42" t="s">
        <v>215</v>
      </c>
      <c r="E19" s="43">
        <v>1573</v>
      </c>
      <c r="F19" s="44">
        <v>87.505989999999997</v>
      </c>
      <c r="G19" s="45">
        <v>2.8433630000000001E-2</v>
      </c>
      <c r="H19" s="35" t="s">
        <v>140</v>
      </c>
    </row>
    <row r="20" spans="1:8" x14ac:dyDescent="0.2">
      <c r="A20" s="41">
        <v>14</v>
      </c>
      <c r="B20" s="42" t="s">
        <v>310</v>
      </c>
      <c r="C20" s="42" t="s">
        <v>311</v>
      </c>
      <c r="D20" s="42" t="s">
        <v>227</v>
      </c>
      <c r="E20" s="43">
        <v>26891</v>
      </c>
      <c r="F20" s="44">
        <v>86.051199999999994</v>
      </c>
      <c r="G20" s="45">
        <v>2.796092E-2</v>
      </c>
      <c r="H20" s="35" t="s">
        <v>140</v>
      </c>
    </row>
    <row r="21" spans="1:8" x14ac:dyDescent="0.2">
      <c r="A21" s="41">
        <v>15</v>
      </c>
      <c r="B21" s="42" t="s">
        <v>35</v>
      </c>
      <c r="C21" s="42" t="s">
        <v>36</v>
      </c>
      <c r="D21" s="42" t="s">
        <v>13</v>
      </c>
      <c r="E21" s="43">
        <v>6049</v>
      </c>
      <c r="F21" s="44">
        <v>83.512494000000004</v>
      </c>
      <c r="G21" s="45">
        <v>2.7136009999999999E-2</v>
      </c>
      <c r="H21" s="35" t="s">
        <v>140</v>
      </c>
    </row>
    <row r="22" spans="1:8" ht="25.5" x14ac:dyDescent="0.2">
      <c r="A22" s="41">
        <v>16</v>
      </c>
      <c r="B22" s="42" t="s">
        <v>353</v>
      </c>
      <c r="C22" s="42" t="s">
        <v>354</v>
      </c>
      <c r="D22" s="42" t="s">
        <v>355</v>
      </c>
      <c r="E22" s="43">
        <v>19517</v>
      </c>
      <c r="F22" s="44">
        <v>81.795747000000006</v>
      </c>
      <c r="G22" s="45">
        <v>2.657818E-2</v>
      </c>
      <c r="H22" s="35" t="s">
        <v>140</v>
      </c>
    </row>
    <row r="23" spans="1:8" x14ac:dyDescent="0.2">
      <c r="A23" s="41">
        <v>17</v>
      </c>
      <c r="B23" s="42" t="s">
        <v>349</v>
      </c>
      <c r="C23" s="42" t="s">
        <v>350</v>
      </c>
      <c r="D23" s="42" t="s">
        <v>110</v>
      </c>
      <c r="E23" s="43">
        <v>13763</v>
      </c>
      <c r="F23" s="44">
        <v>79.171657499999995</v>
      </c>
      <c r="G23" s="45">
        <v>2.5725520000000002E-2</v>
      </c>
      <c r="H23" s="35" t="s">
        <v>140</v>
      </c>
    </row>
    <row r="24" spans="1:8" x14ac:dyDescent="0.2">
      <c r="A24" s="41">
        <v>18</v>
      </c>
      <c r="B24" s="42" t="s">
        <v>356</v>
      </c>
      <c r="C24" s="42" t="s">
        <v>357</v>
      </c>
      <c r="D24" s="42" t="s">
        <v>183</v>
      </c>
      <c r="E24" s="43">
        <v>10672</v>
      </c>
      <c r="F24" s="44">
        <v>76.753023999999996</v>
      </c>
      <c r="G24" s="45">
        <v>2.4939630000000001E-2</v>
      </c>
      <c r="H24" s="35" t="s">
        <v>140</v>
      </c>
    </row>
    <row r="25" spans="1:8" x14ac:dyDescent="0.2">
      <c r="A25" s="41">
        <v>19</v>
      </c>
      <c r="B25" s="42" t="s">
        <v>252</v>
      </c>
      <c r="C25" s="42" t="s">
        <v>253</v>
      </c>
      <c r="D25" s="42" t="s">
        <v>183</v>
      </c>
      <c r="E25" s="43">
        <v>601</v>
      </c>
      <c r="F25" s="44">
        <v>72.763069999999999</v>
      </c>
      <c r="G25" s="45">
        <v>2.364316E-2</v>
      </c>
      <c r="H25" s="35" t="s">
        <v>140</v>
      </c>
    </row>
    <row r="26" spans="1:8" x14ac:dyDescent="0.2">
      <c r="A26" s="41">
        <v>20</v>
      </c>
      <c r="B26" s="42" t="s">
        <v>63</v>
      </c>
      <c r="C26" s="42" t="s">
        <v>64</v>
      </c>
      <c r="D26" s="42" t="s">
        <v>28</v>
      </c>
      <c r="E26" s="43">
        <v>1222</v>
      </c>
      <c r="F26" s="44">
        <v>67.576599999999999</v>
      </c>
      <c r="G26" s="45">
        <v>2.1957899999999999E-2</v>
      </c>
      <c r="H26" s="35" t="s">
        <v>140</v>
      </c>
    </row>
    <row r="27" spans="1:8" ht="25.5" x14ac:dyDescent="0.2">
      <c r="A27" s="41">
        <v>21</v>
      </c>
      <c r="B27" s="42" t="s">
        <v>73</v>
      </c>
      <c r="C27" s="42" t="s">
        <v>74</v>
      </c>
      <c r="D27" s="42" t="s">
        <v>25</v>
      </c>
      <c r="E27" s="43">
        <v>1255</v>
      </c>
      <c r="F27" s="44">
        <v>63.703800000000001</v>
      </c>
      <c r="G27" s="45">
        <v>2.0699499999999999E-2</v>
      </c>
      <c r="H27" s="35" t="s">
        <v>140</v>
      </c>
    </row>
    <row r="28" spans="1:8" x14ac:dyDescent="0.2">
      <c r="A28" s="41">
        <v>22</v>
      </c>
      <c r="B28" s="42" t="s">
        <v>358</v>
      </c>
      <c r="C28" s="42" t="s">
        <v>359</v>
      </c>
      <c r="D28" s="42" t="s">
        <v>183</v>
      </c>
      <c r="E28" s="43">
        <v>5234</v>
      </c>
      <c r="F28" s="44">
        <v>58.620800000000003</v>
      </c>
      <c r="G28" s="45">
        <v>1.904786E-2</v>
      </c>
      <c r="H28" s="35" t="s">
        <v>140</v>
      </c>
    </row>
    <row r="29" spans="1:8" x14ac:dyDescent="0.2">
      <c r="A29" s="41">
        <v>23</v>
      </c>
      <c r="B29" s="42" t="s">
        <v>360</v>
      </c>
      <c r="C29" s="42" t="s">
        <v>361</v>
      </c>
      <c r="D29" s="42" t="s">
        <v>28</v>
      </c>
      <c r="E29" s="43">
        <v>2609</v>
      </c>
      <c r="F29" s="44">
        <v>56.017839000000002</v>
      </c>
      <c r="G29" s="45">
        <v>1.8202070000000001E-2</v>
      </c>
      <c r="H29" s="35" t="s">
        <v>140</v>
      </c>
    </row>
    <row r="30" spans="1:8" x14ac:dyDescent="0.2">
      <c r="A30" s="41">
        <v>24</v>
      </c>
      <c r="B30" s="42" t="s">
        <v>288</v>
      </c>
      <c r="C30" s="42" t="s">
        <v>289</v>
      </c>
      <c r="D30" s="42" t="s">
        <v>28</v>
      </c>
      <c r="E30" s="43">
        <v>2727</v>
      </c>
      <c r="F30" s="44">
        <v>54.379106999999998</v>
      </c>
      <c r="G30" s="45">
        <v>1.7669589999999999E-2</v>
      </c>
      <c r="H30" s="35" t="s">
        <v>140</v>
      </c>
    </row>
    <row r="31" spans="1:8" x14ac:dyDescent="0.2">
      <c r="A31" s="41">
        <v>25</v>
      </c>
      <c r="B31" s="42" t="s">
        <v>362</v>
      </c>
      <c r="C31" s="42" t="s">
        <v>363</v>
      </c>
      <c r="D31" s="42" t="s">
        <v>222</v>
      </c>
      <c r="E31" s="43">
        <v>10247</v>
      </c>
      <c r="F31" s="44">
        <v>48.744979000000001</v>
      </c>
      <c r="G31" s="45">
        <v>1.583888E-2</v>
      </c>
      <c r="H31" s="35" t="s">
        <v>140</v>
      </c>
    </row>
    <row r="32" spans="1:8" x14ac:dyDescent="0.2">
      <c r="A32" s="41">
        <v>26</v>
      </c>
      <c r="B32" s="42" t="s">
        <v>370</v>
      </c>
      <c r="C32" s="42" t="s">
        <v>371</v>
      </c>
      <c r="D32" s="42" t="s">
        <v>118</v>
      </c>
      <c r="E32" s="43">
        <v>8090</v>
      </c>
      <c r="F32" s="44">
        <v>47.718865000000001</v>
      </c>
      <c r="G32" s="45">
        <v>1.550546E-2</v>
      </c>
      <c r="H32" s="35" t="s">
        <v>140</v>
      </c>
    </row>
    <row r="33" spans="1:8" x14ac:dyDescent="0.2">
      <c r="A33" s="41">
        <v>27</v>
      </c>
      <c r="B33" s="42" t="s">
        <v>364</v>
      </c>
      <c r="C33" s="42" t="s">
        <v>365</v>
      </c>
      <c r="D33" s="42" t="s">
        <v>183</v>
      </c>
      <c r="E33" s="43">
        <v>3287</v>
      </c>
      <c r="F33" s="44">
        <v>45.564394</v>
      </c>
      <c r="G33" s="45">
        <v>1.48054E-2</v>
      </c>
      <c r="H33" s="35" t="s">
        <v>140</v>
      </c>
    </row>
    <row r="34" spans="1:8" x14ac:dyDescent="0.2">
      <c r="A34" s="41">
        <v>28</v>
      </c>
      <c r="B34" s="42" t="s">
        <v>366</v>
      </c>
      <c r="C34" s="42" t="s">
        <v>367</v>
      </c>
      <c r="D34" s="42" t="s">
        <v>28</v>
      </c>
      <c r="E34" s="43">
        <v>11627</v>
      </c>
      <c r="F34" s="44">
        <v>44.746509500000002</v>
      </c>
      <c r="G34" s="45">
        <v>1.453964E-2</v>
      </c>
      <c r="H34" s="35" t="s">
        <v>140</v>
      </c>
    </row>
    <row r="35" spans="1:8" ht="25.5" x14ac:dyDescent="0.2">
      <c r="A35" s="41">
        <v>29</v>
      </c>
      <c r="B35" s="42" t="s">
        <v>368</v>
      </c>
      <c r="C35" s="42" t="s">
        <v>369</v>
      </c>
      <c r="D35" s="42" t="s">
        <v>292</v>
      </c>
      <c r="E35" s="43">
        <v>5595</v>
      </c>
      <c r="F35" s="44">
        <v>44.443882500000001</v>
      </c>
      <c r="G35" s="45">
        <v>1.4441310000000001E-2</v>
      </c>
      <c r="H35" s="35" t="s">
        <v>140</v>
      </c>
    </row>
    <row r="36" spans="1:8" ht="25.5" x14ac:dyDescent="0.2">
      <c r="A36" s="41">
        <v>30</v>
      </c>
      <c r="B36" s="42" t="s">
        <v>372</v>
      </c>
      <c r="C36" s="42" t="s">
        <v>373</v>
      </c>
      <c r="D36" s="42" t="s">
        <v>215</v>
      </c>
      <c r="E36" s="43">
        <v>5139</v>
      </c>
      <c r="F36" s="44">
        <v>42.525224999999999</v>
      </c>
      <c r="G36" s="45">
        <v>1.3817869999999999E-2</v>
      </c>
      <c r="H36" s="35" t="s">
        <v>140</v>
      </c>
    </row>
    <row r="37" spans="1:8" x14ac:dyDescent="0.2">
      <c r="A37" s="41">
        <v>31</v>
      </c>
      <c r="B37" s="42" t="s">
        <v>385</v>
      </c>
      <c r="C37" s="42" t="s">
        <v>386</v>
      </c>
      <c r="D37" s="42" t="s">
        <v>192</v>
      </c>
      <c r="E37" s="43">
        <v>15429</v>
      </c>
      <c r="F37" s="44">
        <v>41.920592999999997</v>
      </c>
      <c r="G37" s="45">
        <v>1.362141E-2</v>
      </c>
      <c r="H37" s="35" t="s">
        <v>140</v>
      </c>
    </row>
    <row r="38" spans="1:8" x14ac:dyDescent="0.2">
      <c r="A38" s="41">
        <v>32</v>
      </c>
      <c r="B38" s="42" t="s">
        <v>127</v>
      </c>
      <c r="C38" s="42" t="s">
        <v>128</v>
      </c>
      <c r="D38" s="42" t="s">
        <v>39</v>
      </c>
      <c r="E38" s="43">
        <v>7695</v>
      </c>
      <c r="F38" s="44">
        <v>35.535510000000002</v>
      </c>
      <c r="G38" s="45">
        <v>1.154668E-2</v>
      </c>
      <c r="H38" s="35" t="s">
        <v>140</v>
      </c>
    </row>
    <row r="39" spans="1:8" x14ac:dyDescent="0.2">
      <c r="A39" s="41">
        <v>33</v>
      </c>
      <c r="B39" s="42" t="s">
        <v>374</v>
      </c>
      <c r="C39" s="42" t="s">
        <v>375</v>
      </c>
      <c r="D39" s="42" t="s">
        <v>376</v>
      </c>
      <c r="E39" s="43">
        <v>5103</v>
      </c>
      <c r="F39" s="44">
        <v>35.001477000000001</v>
      </c>
      <c r="G39" s="45">
        <v>1.137315E-2</v>
      </c>
      <c r="H39" s="35" t="s">
        <v>140</v>
      </c>
    </row>
    <row r="40" spans="1:8" x14ac:dyDescent="0.2">
      <c r="A40" s="41">
        <v>34</v>
      </c>
      <c r="B40" s="42" t="s">
        <v>377</v>
      </c>
      <c r="C40" s="42" t="s">
        <v>378</v>
      </c>
      <c r="D40" s="42" t="s">
        <v>46</v>
      </c>
      <c r="E40" s="43">
        <v>19362</v>
      </c>
      <c r="F40" s="44">
        <v>34.508892600000003</v>
      </c>
      <c r="G40" s="45">
        <v>1.12131E-2</v>
      </c>
      <c r="H40" s="35" t="s">
        <v>140</v>
      </c>
    </row>
    <row r="41" spans="1:8" ht="25.5" x14ac:dyDescent="0.2">
      <c r="A41" s="41">
        <v>35</v>
      </c>
      <c r="B41" s="42" t="s">
        <v>381</v>
      </c>
      <c r="C41" s="42" t="s">
        <v>382</v>
      </c>
      <c r="D41" s="42" t="s">
        <v>215</v>
      </c>
      <c r="E41" s="43">
        <v>3827</v>
      </c>
      <c r="F41" s="44">
        <v>32.397468500000002</v>
      </c>
      <c r="G41" s="45">
        <v>1.052702E-2</v>
      </c>
      <c r="H41" s="35" t="s">
        <v>140</v>
      </c>
    </row>
    <row r="42" spans="1:8" x14ac:dyDescent="0.2">
      <c r="A42" s="41">
        <v>36</v>
      </c>
      <c r="B42" s="42" t="s">
        <v>113</v>
      </c>
      <c r="C42" s="42" t="s">
        <v>114</v>
      </c>
      <c r="D42" s="42" t="s">
        <v>115</v>
      </c>
      <c r="E42" s="43">
        <v>482</v>
      </c>
      <c r="F42" s="44">
        <v>32.161450000000002</v>
      </c>
      <c r="G42" s="45">
        <v>1.0450330000000001E-2</v>
      </c>
      <c r="H42" s="35" t="s">
        <v>140</v>
      </c>
    </row>
    <row r="43" spans="1:8" x14ac:dyDescent="0.2">
      <c r="A43" s="41">
        <v>37</v>
      </c>
      <c r="B43" s="42" t="s">
        <v>75</v>
      </c>
      <c r="C43" s="42" t="s">
        <v>76</v>
      </c>
      <c r="D43" s="42" t="s">
        <v>77</v>
      </c>
      <c r="E43" s="43">
        <v>617</v>
      </c>
      <c r="F43" s="44">
        <v>30.751280000000001</v>
      </c>
      <c r="G43" s="45">
        <v>9.9921200000000002E-3</v>
      </c>
      <c r="H43" s="35" t="s">
        <v>140</v>
      </c>
    </row>
    <row r="44" spans="1:8" x14ac:dyDescent="0.2">
      <c r="A44" s="41">
        <v>38</v>
      </c>
      <c r="B44" s="42" t="s">
        <v>383</v>
      </c>
      <c r="C44" s="42" t="s">
        <v>384</v>
      </c>
      <c r="D44" s="42" t="s">
        <v>249</v>
      </c>
      <c r="E44" s="43">
        <v>10471</v>
      </c>
      <c r="F44" s="44">
        <v>29.308329000000001</v>
      </c>
      <c r="G44" s="45">
        <v>9.5232600000000004E-3</v>
      </c>
      <c r="H44" s="35" t="s">
        <v>140</v>
      </c>
    </row>
    <row r="45" spans="1:8" x14ac:dyDescent="0.2">
      <c r="A45" s="41">
        <v>39</v>
      </c>
      <c r="B45" s="42" t="s">
        <v>387</v>
      </c>
      <c r="C45" s="42" t="s">
        <v>388</v>
      </c>
      <c r="D45" s="42" t="s">
        <v>389</v>
      </c>
      <c r="E45" s="43">
        <v>2774</v>
      </c>
      <c r="F45" s="44">
        <v>27.756644000000001</v>
      </c>
      <c r="G45" s="45">
        <v>9.0190600000000006E-3</v>
      </c>
      <c r="H45" s="35" t="s">
        <v>140</v>
      </c>
    </row>
    <row r="46" spans="1:8" x14ac:dyDescent="0.2">
      <c r="A46" s="41">
        <v>40</v>
      </c>
      <c r="B46" s="42" t="s">
        <v>390</v>
      </c>
      <c r="C46" s="42" t="s">
        <v>391</v>
      </c>
      <c r="D46" s="42" t="s">
        <v>183</v>
      </c>
      <c r="E46" s="43">
        <v>2290</v>
      </c>
      <c r="F46" s="44">
        <v>27.752510000000001</v>
      </c>
      <c r="G46" s="45">
        <v>9.0177199999999999E-3</v>
      </c>
      <c r="H46" s="35" t="s">
        <v>140</v>
      </c>
    </row>
    <row r="47" spans="1:8" x14ac:dyDescent="0.2">
      <c r="A47" s="41">
        <v>41</v>
      </c>
      <c r="B47" s="42" t="s">
        <v>379</v>
      </c>
      <c r="C47" s="42" t="s">
        <v>380</v>
      </c>
      <c r="D47" s="42" t="s">
        <v>115</v>
      </c>
      <c r="E47" s="43">
        <v>3000</v>
      </c>
      <c r="F47" s="44">
        <v>20.455500000000001</v>
      </c>
      <c r="G47" s="45">
        <v>6.6466800000000003E-3</v>
      </c>
      <c r="H47" s="35" t="s">
        <v>140</v>
      </c>
    </row>
    <row r="48" spans="1:8" x14ac:dyDescent="0.2">
      <c r="A48" s="46"/>
      <c r="B48" s="46"/>
      <c r="C48" s="47" t="s">
        <v>139</v>
      </c>
      <c r="D48" s="46"/>
      <c r="E48" s="46" t="s">
        <v>140</v>
      </c>
      <c r="F48" s="48">
        <v>2989.2412202999999</v>
      </c>
      <c r="G48" s="49">
        <v>0.97130461999999995</v>
      </c>
      <c r="H48" s="35" t="s">
        <v>140</v>
      </c>
    </row>
    <row r="49" spans="1:8" x14ac:dyDescent="0.2">
      <c r="A49" s="46"/>
      <c r="B49" s="46"/>
      <c r="C49" s="50"/>
      <c r="D49" s="46"/>
      <c r="E49" s="46"/>
      <c r="F49" s="51"/>
      <c r="G49" s="51"/>
      <c r="H49" s="35" t="s">
        <v>140</v>
      </c>
    </row>
    <row r="50" spans="1:8" x14ac:dyDescent="0.2">
      <c r="A50" s="46"/>
      <c r="B50" s="46"/>
      <c r="C50" s="47" t="s">
        <v>141</v>
      </c>
      <c r="D50" s="46"/>
      <c r="E50" s="46"/>
      <c r="F50" s="46"/>
      <c r="G50" s="46"/>
      <c r="H50" s="35" t="s">
        <v>140</v>
      </c>
    </row>
    <row r="51" spans="1:8" x14ac:dyDescent="0.2">
      <c r="A51" s="46"/>
      <c r="B51" s="46"/>
      <c r="C51" s="47" t="s">
        <v>139</v>
      </c>
      <c r="D51" s="46"/>
      <c r="E51" s="46" t="s">
        <v>140</v>
      </c>
      <c r="F51" s="52" t="s">
        <v>142</v>
      </c>
      <c r="G51" s="49">
        <v>0</v>
      </c>
      <c r="H51" s="35" t="s">
        <v>140</v>
      </c>
    </row>
    <row r="52" spans="1:8" x14ac:dyDescent="0.2">
      <c r="A52" s="46"/>
      <c r="B52" s="46"/>
      <c r="C52" s="50"/>
      <c r="D52" s="46"/>
      <c r="E52" s="46"/>
      <c r="F52" s="51"/>
      <c r="G52" s="51"/>
      <c r="H52" s="35" t="s">
        <v>140</v>
      </c>
    </row>
    <row r="53" spans="1:8" x14ac:dyDescent="0.2">
      <c r="A53" s="46"/>
      <c r="B53" s="46"/>
      <c r="C53" s="47" t="s">
        <v>143</v>
      </c>
      <c r="D53" s="46"/>
      <c r="E53" s="46"/>
      <c r="F53" s="46"/>
      <c r="G53" s="46"/>
      <c r="H53" s="35" t="s">
        <v>140</v>
      </c>
    </row>
    <row r="54" spans="1:8" x14ac:dyDescent="0.2">
      <c r="A54" s="46"/>
      <c r="B54" s="46"/>
      <c r="C54" s="47" t="s">
        <v>139</v>
      </c>
      <c r="D54" s="46"/>
      <c r="E54" s="46" t="s">
        <v>140</v>
      </c>
      <c r="F54" s="52" t="s">
        <v>142</v>
      </c>
      <c r="G54" s="49">
        <v>0</v>
      </c>
      <c r="H54" s="35" t="s">
        <v>140</v>
      </c>
    </row>
    <row r="55" spans="1:8" x14ac:dyDescent="0.2">
      <c r="A55" s="46"/>
      <c r="B55" s="46"/>
      <c r="C55" s="50"/>
      <c r="D55" s="46"/>
      <c r="E55" s="46"/>
      <c r="F55" s="51"/>
      <c r="G55" s="51"/>
      <c r="H55" s="35" t="s">
        <v>140</v>
      </c>
    </row>
    <row r="56" spans="1:8" x14ac:dyDescent="0.2">
      <c r="A56" s="46"/>
      <c r="B56" s="46"/>
      <c r="C56" s="47" t="s">
        <v>144</v>
      </c>
      <c r="D56" s="46"/>
      <c r="E56" s="46"/>
      <c r="F56" s="46"/>
      <c r="G56" s="46"/>
      <c r="H56" s="35" t="s">
        <v>140</v>
      </c>
    </row>
    <row r="57" spans="1:8" x14ac:dyDescent="0.2">
      <c r="A57" s="46"/>
      <c r="B57" s="46"/>
      <c r="C57" s="47" t="s">
        <v>139</v>
      </c>
      <c r="D57" s="46"/>
      <c r="E57" s="46" t="s">
        <v>140</v>
      </c>
      <c r="F57" s="52" t="s">
        <v>142</v>
      </c>
      <c r="G57" s="49">
        <v>0</v>
      </c>
      <c r="H57" s="35" t="s">
        <v>140</v>
      </c>
    </row>
    <row r="58" spans="1:8" x14ac:dyDescent="0.2">
      <c r="A58" s="46"/>
      <c r="B58" s="46"/>
      <c r="C58" s="50"/>
      <c r="D58" s="46"/>
      <c r="E58" s="46"/>
      <c r="F58" s="51"/>
      <c r="G58" s="51"/>
      <c r="H58" s="35" t="s">
        <v>140</v>
      </c>
    </row>
    <row r="59" spans="1:8" x14ac:dyDescent="0.2">
      <c r="A59" s="46"/>
      <c r="B59" s="46"/>
      <c r="C59" s="47" t="s">
        <v>145</v>
      </c>
      <c r="D59" s="46"/>
      <c r="E59" s="46"/>
      <c r="F59" s="51"/>
      <c r="G59" s="51"/>
      <c r="H59" s="35" t="s">
        <v>140</v>
      </c>
    </row>
    <row r="60" spans="1:8" x14ac:dyDescent="0.2">
      <c r="A60" s="46"/>
      <c r="B60" s="46"/>
      <c r="C60" s="47" t="s">
        <v>139</v>
      </c>
      <c r="D60" s="46"/>
      <c r="E60" s="46" t="s">
        <v>140</v>
      </c>
      <c r="F60" s="52" t="s">
        <v>142</v>
      </c>
      <c r="G60" s="49">
        <v>0</v>
      </c>
      <c r="H60" s="35" t="s">
        <v>140</v>
      </c>
    </row>
    <row r="61" spans="1:8" x14ac:dyDescent="0.2">
      <c r="A61" s="46"/>
      <c r="B61" s="46"/>
      <c r="C61" s="50"/>
      <c r="D61" s="46"/>
      <c r="E61" s="46"/>
      <c r="F61" s="51"/>
      <c r="G61" s="51"/>
      <c r="H61" s="35" t="s">
        <v>140</v>
      </c>
    </row>
    <row r="62" spans="1:8" x14ac:dyDescent="0.2">
      <c r="A62" s="46"/>
      <c r="B62" s="46"/>
      <c r="C62" s="47" t="s">
        <v>146</v>
      </c>
      <c r="D62" s="46"/>
      <c r="E62" s="46"/>
      <c r="F62" s="51"/>
      <c r="G62" s="51"/>
      <c r="H62" s="35" t="s">
        <v>140</v>
      </c>
    </row>
    <row r="63" spans="1:8" x14ac:dyDescent="0.2">
      <c r="A63" s="46"/>
      <c r="B63" s="46"/>
      <c r="C63" s="47" t="s">
        <v>139</v>
      </c>
      <c r="D63" s="46"/>
      <c r="E63" s="46" t="s">
        <v>140</v>
      </c>
      <c r="F63" s="52" t="s">
        <v>142</v>
      </c>
      <c r="G63" s="49">
        <v>0</v>
      </c>
      <c r="H63" s="35" t="s">
        <v>140</v>
      </c>
    </row>
    <row r="64" spans="1:8" x14ac:dyDescent="0.2">
      <c r="A64" s="46"/>
      <c r="B64" s="46"/>
      <c r="C64" s="50"/>
      <c r="D64" s="46"/>
      <c r="E64" s="46"/>
      <c r="F64" s="51"/>
      <c r="G64" s="51"/>
      <c r="H64" s="35" t="s">
        <v>140</v>
      </c>
    </row>
    <row r="65" spans="1:8" x14ac:dyDescent="0.2">
      <c r="A65" s="46"/>
      <c r="B65" s="46"/>
      <c r="C65" s="47" t="s">
        <v>147</v>
      </c>
      <c r="D65" s="46"/>
      <c r="E65" s="46"/>
      <c r="F65" s="48">
        <v>2989.2412202999999</v>
      </c>
      <c r="G65" s="49">
        <v>0.97130461999999995</v>
      </c>
      <c r="H65" s="35" t="s">
        <v>140</v>
      </c>
    </row>
    <row r="66" spans="1:8" x14ac:dyDescent="0.2">
      <c r="A66" s="46"/>
      <c r="B66" s="46"/>
      <c r="C66" s="50"/>
      <c r="D66" s="46"/>
      <c r="E66" s="46"/>
      <c r="F66" s="51"/>
      <c r="G66" s="51"/>
      <c r="H66" s="35" t="s">
        <v>140</v>
      </c>
    </row>
    <row r="67" spans="1:8" x14ac:dyDescent="0.2">
      <c r="A67" s="46"/>
      <c r="B67" s="46"/>
      <c r="C67" s="47" t="s">
        <v>148</v>
      </c>
      <c r="D67" s="46"/>
      <c r="E67" s="46"/>
      <c r="F67" s="51"/>
      <c r="G67" s="51"/>
      <c r="H67" s="35" t="s">
        <v>140</v>
      </c>
    </row>
    <row r="68" spans="1:8" x14ac:dyDescent="0.2">
      <c r="A68" s="46"/>
      <c r="B68" s="46"/>
      <c r="C68" s="47" t="s">
        <v>10</v>
      </c>
      <c r="D68" s="46"/>
      <c r="E68" s="46"/>
      <c r="F68" s="51"/>
      <c r="G68" s="51"/>
      <c r="H68" s="35" t="s">
        <v>140</v>
      </c>
    </row>
    <row r="69" spans="1:8" x14ac:dyDescent="0.2">
      <c r="A69" s="46"/>
      <c r="B69" s="46"/>
      <c r="C69" s="47" t="s">
        <v>139</v>
      </c>
      <c r="D69" s="46"/>
      <c r="E69" s="46" t="s">
        <v>140</v>
      </c>
      <c r="F69" s="52" t="s">
        <v>142</v>
      </c>
      <c r="G69" s="49">
        <v>0</v>
      </c>
      <c r="H69" s="35" t="s">
        <v>140</v>
      </c>
    </row>
    <row r="70" spans="1:8" x14ac:dyDescent="0.2">
      <c r="A70" s="46"/>
      <c r="B70" s="46"/>
      <c r="C70" s="50"/>
      <c r="D70" s="46"/>
      <c r="E70" s="46"/>
      <c r="F70" s="51"/>
      <c r="G70" s="51"/>
      <c r="H70" s="35" t="s">
        <v>140</v>
      </c>
    </row>
    <row r="71" spans="1:8" x14ac:dyDescent="0.2">
      <c r="A71" s="46"/>
      <c r="B71" s="46"/>
      <c r="C71" s="47" t="s">
        <v>149</v>
      </c>
      <c r="D71" s="46"/>
      <c r="E71" s="46"/>
      <c r="F71" s="46"/>
      <c r="G71" s="46"/>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150</v>
      </c>
      <c r="D74" s="46"/>
      <c r="E74" s="46"/>
      <c r="F74" s="46"/>
      <c r="G74" s="46"/>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151</v>
      </c>
      <c r="D77" s="46"/>
      <c r="E77" s="46"/>
      <c r="F77" s="51"/>
      <c r="G77" s="51"/>
      <c r="H77" s="35" t="s">
        <v>140</v>
      </c>
    </row>
    <row r="78" spans="1:8" x14ac:dyDescent="0.2">
      <c r="A78" s="46"/>
      <c r="B78" s="46"/>
      <c r="C78" s="47" t="s">
        <v>139</v>
      </c>
      <c r="D78" s="46"/>
      <c r="E78" s="46" t="s">
        <v>140</v>
      </c>
      <c r="F78" s="52" t="s">
        <v>142</v>
      </c>
      <c r="G78" s="49">
        <v>0</v>
      </c>
      <c r="H78" s="35" t="s">
        <v>140</v>
      </c>
    </row>
    <row r="79" spans="1:8" x14ac:dyDescent="0.2">
      <c r="A79" s="90"/>
      <c r="B79" s="90"/>
      <c r="C79" s="91"/>
      <c r="D79" s="90"/>
      <c r="E79" s="90"/>
      <c r="F79" s="126"/>
      <c r="G79" s="127"/>
      <c r="H79" s="92" t="s">
        <v>140</v>
      </c>
    </row>
    <row r="80" spans="1:8" x14ac:dyDescent="0.2">
      <c r="A80" s="90"/>
      <c r="B80" s="90"/>
      <c r="C80" s="91" t="s">
        <v>1191</v>
      </c>
      <c r="D80" s="90"/>
      <c r="E80" s="90"/>
      <c r="F80" s="90"/>
      <c r="G80" s="90"/>
      <c r="H80" s="92" t="s">
        <v>140</v>
      </c>
    </row>
    <row r="81" spans="1:8" ht="25.5" x14ac:dyDescent="0.2">
      <c r="A81" s="93">
        <v>1</v>
      </c>
      <c r="B81" s="94" t="s">
        <v>1231</v>
      </c>
      <c r="C81" s="94" t="s">
        <v>1192</v>
      </c>
      <c r="D81" s="94" t="s">
        <v>222</v>
      </c>
      <c r="E81" s="95">
        <v>27646</v>
      </c>
      <c r="F81" s="96">
        <v>2.7582</v>
      </c>
      <c r="G81" s="97">
        <f>F81/F114</f>
        <v>8.9623154916114575E-4</v>
      </c>
      <c r="H81" s="92">
        <v>5.13</v>
      </c>
    </row>
    <row r="82" spans="1:8" x14ac:dyDescent="0.2">
      <c r="A82" s="90"/>
      <c r="B82" s="90"/>
      <c r="C82" s="91" t="s">
        <v>139</v>
      </c>
      <c r="D82" s="90"/>
      <c r="E82" s="90" t="s">
        <v>140</v>
      </c>
      <c r="F82" s="128">
        <f>F81</f>
        <v>2.7582</v>
      </c>
      <c r="G82" s="127">
        <f>G81</f>
        <v>8.9623154916114575E-4</v>
      </c>
      <c r="H82" s="92" t="s">
        <v>140</v>
      </c>
    </row>
    <row r="83" spans="1:8" x14ac:dyDescent="0.2">
      <c r="A83" s="46"/>
      <c r="B83" s="46"/>
      <c r="C83" s="50"/>
      <c r="D83" s="46"/>
      <c r="E83" s="46"/>
      <c r="F83" s="51"/>
      <c r="G83" s="51"/>
      <c r="H83" s="35" t="s">
        <v>140</v>
      </c>
    </row>
    <row r="84" spans="1:8" x14ac:dyDescent="0.2">
      <c r="A84" s="46"/>
      <c r="B84" s="46"/>
      <c r="C84" s="47" t="s">
        <v>152</v>
      </c>
      <c r="D84" s="46"/>
      <c r="E84" s="46"/>
      <c r="F84" s="48">
        <v>2.7581861280000002</v>
      </c>
      <c r="G84" s="49">
        <v>8.9623000000000003E-4</v>
      </c>
      <c r="H84" s="35" t="s">
        <v>140</v>
      </c>
    </row>
    <row r="85" spans="1:8" x14ac:dyDescent="0.2">
      <c r="A85" s="46"/>
      <c r="B85" s="46"/>
      <c r="C85" s="50"/>
      <c r="D85" s="46"/>
      <c r="E85" s="46"/>
      <c r="F85" s="51"/>
      <c r="G85" s="51"/>
      <c r="H85" s="35" t="s">
        <v>140</v>
      </c>
    </row>
    <row r="86" spans="1:8" x14ac:dyDescent="0.2">
      <c r="A86" s="46"/>
      <c r="B86" s="46"/>
      <c r="C86" s="47" t="s">
        <v>153</v>
      </c>
      <c r="D86" s="46"/>
      <c r="E86" s="46"/>
      <c r="F86" s="51"/>
      <c r="G86" s="51"/>
      <c r="H86" s="35" t="s">
        <v>140</v>
      </c>
    </row>
    <row r="87" spans="1:8" x14ac:dyDescent="0.2">
      <c r="A87" s="46"/>
      <c r="B87" s="46"/>
      <c r="C87" s="47" t="s">
        <v>154</v>
      </c>
      <c r="D87" s="46"/>
      <c r="E87" s="46"/>
      <c r="F87" s="51"/>
      <c r="G87" s="51"/>
      <c r="H87" s="35" t="s">
        <v>140</v>
      </c>
    </row>
    <row r="88" spans="1:8" x14ac:dyDescent="0.2">
      <c r="A88" s="46"/>
      <c r="B88" s="46"/>
      <c r="C88" s="47" t="s">
        <v>139</v>
      </c>
      <c r="D88" s="46"/>
      <c r="E88" s="46" t="s">
        <v>140</v>
      </c>
      <c r="F88" s="52" t="s">
        <v>142</v>
      </c>
      <c r="G88" s="49">
        <v>0</v>
      </c>
      <c r="H88" s="35" t="s">
        <v>140</v>
      </c>
    </row>
    <row r="89" spans="1:8" x14ac:dyDescent="0.2">
      <c r="A89" s="46"/>
      <c r="B89" s="46"/>
      <c r="C89" s="50"/>
      <c r="D89" s="46"/>
      <c r="E89" s="46"/>
      <c r="F89" s="51"/>
      <c r="G89" s="51"/>
      <c r="H89" s="35" t="s">
        <v>140</v>
      </c>
    </row>
    <row r="90" spans="1:8" x14ac:dyDescent="0.2">
      <c r="A90" s="46"/>
      <c r="B90" s="46"/>
      <c r="C90" s="47" t="s">
        <v>155</v>
      </c>
      <c r="D90" s="46"/>
      <c r="E90" s="46"/>
      <c r="F90" s="51"/>
      <c r="G90" s="51"/>
      <c r="H90" s="35" t="s">
        <v>140</v>
      </c>
    </row>
    <row r="91" spans="1:8" x14ac:dyDescent="0.2">
      <c r="A91" s="46"/>
      <c r="B91" s="46"/>
      <c r="C91" s="47" t="s">
        <v>139</v>
      </c>
      <c r="D91" s="46"/>
      <c r="E91" s="46" t="s">
        <v>140</v>
      </c>
      <c r="F91" s="52" t="s">
        <v>142</v>
      </c>
      <c r="G91" s="49">
        <v>0</v>
      </c>
      <c r="H91" s="35" t="s">
        <v>140</v>
      </c>
    </row>
    <row r="92" spans="1:8" x14ac:dyDescent="0.2">
      <c r="A92" s="46"/>
      <c r="B92" s="46"/>
      <c r="C92" s="50"/>
      <c r="D92" s="46"/>
      <c r="E92" s="46"/>
      <c r="F92" s="51"/>
      <c r="G92" s="51"/>
      <c r="H92" s="35" t="s">
        <v>140</v>
      </c>
    </row>
    <row r="93" spans="1:8" x14ac:dyDescent="0.2">
      <c r="A93" s="46"/>
      <c r="B93" s="46"/>
      <c r="C93" s="47" t="s">
        <v>156</v>
      </c>
      <c r="D93" s="46"/>
      <c r="E93" s="46"/>
      <c r="F93" s="51"/>
      <c r="G93" s="51"/>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157</v>
      </c>
      <c r="D96" s="46"/>
      <c r="E96" s="46"/>
      <c r="F96" s="51"/>
      <c r="G96" s="51"/>
      <c r="H96" s="35" t="s">
        <v>140</v>
      </c>
    </row>
    <row r="97" spans="1:8" x14ac:dyDescent="0.2">
      <c r="A97" s="41">
        <v>1</v>
      </c>
      <c r="B97" s="42"/>
      <c r="C97" s="42" t="s">
        <v>158</v>
      </c>
      <c r="D97" s="42"/>
      <c r="E97" s="54"/>
      <c r="F97" s="44">
        <v>87.448958000000005</v>
      </c>
      <c r="G97" s="45">
        <v>2.8415099999999999E-2</v>
      </c>
      <c r="H97" s="35">
        <v>5.15</v>
      </c>
    </row>
    <row r="98" spans="1:8" x14ac:dyDescent="0.2">
      <c r="A98" s="46"/>
      <c r="B98" s="46"/>
      <c r="C98" s="47" t="s">
        <v>139</v>
      </c>
      <c r="D98" s="46"/>
      <c r="E98" s="46" t="s">
        <v>140</v>
      </c>
      <c r="F98" s="48">
        <v>87.448958000000005</v>
      </c>
      <c r="G98" s="49">
        <v>2.8415099999999999E-2</v>
      </c>
      <c r="H98" s="35" t="s">
        <v>140</v>
      </c>
    </row>
    <row r="99" spans="1:8" x14ac:dyDescent="0.2">
      <c r="A99" s="46"/>
      <c r="B99" s="46"/>
      <c r="C99" s="50"/>
      <c r="D99" s="46"/>
      <c r="E99" s="46"/>
      <c r="F99" s="51"/>
      <c r="G99" s="51"/>
      <c r="H99" s="35" t="s">
        <v>140</v>
      </c>
    </row>
    <row r="100" spans="1:8" x14ac:dyDescent="0.2">
      <c r="A100" s="46"/>
      <c r="B100" s="46"/>
      <c r="C100" s="47" t="s">
        <v>159</v>
      </c>
      <c r="D100" s="46"/>
      <c r="E100" s="46"/>
      <c r="F100" s="48">
        <v>87.448958000000005</v>
      </c>
      <c r="G100" s="49">
        <v>2.8415099999999999E-2</v>
      </c>
      <c r="H100" s="35" t="s">
        <v>140</v>
      </c>
    </row>
    <row r="101" spans="1:8" x14ac:dyDescent="0.2">
      <c r="A101" s="46"/>
      <c r="B101" s="46"/>
      <c r="C101" s="51"/>
      <c r="D101" s="46"/>
      <c r="E101" s="46"/>
      <c r="F101" s="46"/>
      <c r="G101" s="46"/>
      <c r="H101" s="35" t="s">
        <v>140</v>
      </c>
    </row>
    <row r="102" spans="1:8" x14ac:dyDescent="0.2">
      <c r="A102" s="46"/>
      <c r="B102" s="46"/>
      <c r="C102" s="47" t="s">
        <v>160</v>
      </c>
      <c r="D102" s="46"/>
      <c r="E102" s="46"/>
      <c r="F102" s="46"/>
      <c r="G102" s="46"/>
      <c r="H102" s="35" t="s">
        <v>140</v>
      </c>
    </row>
    <row r="103" spans="1:8" x14ac:dyDescent="0.2">
      <c r="A103" s="46"/>
      <c r="B103" s="46"/>
      <c r="C103" s="47" t="s">
        <v>161</v>
      </c>
      <c r="D103" s="46"/>
      <c r="E103" s="46"/>
      <c r="F103" s="46"/>
      <c r="G103" s="46"/>
      <c r="H103" s="35" t="s">
        <v>140</v>
      </c>
    </row>
    <row r="104" spans="1:8" x14ac:dyDescent="0.2">
      <c r="A104" s="46"/>
      <c r="B104" s="46"/>
      <c r="C104" s="47" t="s">
        <v>139</v>
      </c>
      <c r="D104" s="46"/>
      <c r="E104" s="46" t="s">
        <v>140</v>
      </c>
      <c r="F104" s="52" t="s">
        <v>142</v>
      </c>
      <c r="G104" s="49">
        <v>0</v>
      </c>
      <c r="H104" s="35" t="s">
        <v>140</v>
      </c>
    </row>
    <row r="105" spans="1:8" x14ac:dyDescent="0.2">
      <c r="A105" s="46"/>
      <c r="B105" s="46"/>
      <c r="C105" s="50"/>
      <c r="D105" s="46"/>
      <c r="E105" s="46"/>
      <c r="F105" s="51"/>
      <c r="G105" s="51"/>
      <c r="H105" s="35" t="s">
        <v>140</v>
      </c>
    </row>
    <row r="106" spans="1:8" x14ac:dyDescent="0.2">
      <c r="A106" s="46"/>
      <c r="B106" s="46"/>
      <c r="C106" s="47" t="s">
        <v>162</v>
      </c>
      <c r="D106" s="46"/>
      <c r="E106" s="46"/>
      <c r="F106" s="46"/>
      <c r="G106" s="46"/>
      <c r="H106" s="35" t="s">
        <v>140</v>
      </c>
    </row>
    <row r="107" spans="1:8" x14ac:dyDescent="0.2">
      <c r="A107" s="46"/>
      <c r="B107" s="46"/>
      <c r="C107" s="47" t="s">
        <v>163</v>
      </c>
      <c r="D107" s="46"/>
      <c r="E107" s="46"/>
      <c r="F107" s="46"/>
      <c r="G107" s="46"/>
      <c r="H107" s="35" t="s">
        <v>140</v>
      </c>
    </row>
    <row r="108" spans="1:8" x14ac:dyDescent="0.2">
      <c r="A108" s="46"/>
      <c r="B108" s="46"/>
      <c r="C108" s="47" t="s">
        <v>139</v>
      </c>
      <c r="D108" s="46"/>
      <c r="E108" s="46" t="s">
        <v>140</v>
      </c>
      <c r="F108" s="52" t="s">
        <v>142</v>
      </c>
      <c r="G108" s="49">
        <v>0</v>
      </c>
      <c r="H108" s="35" t="s">
        <v>140</v>
      </c>
    </row>
    <row r="109" spans="1:8" x14ac:dyDescent="0.2">
      <c r="A109" s="46"/>
      <c r="B109" s="46"/>
      <c r="C109" s="50"/>
      <c r="D109" s="46"/>
      <c r="E109" s="46"/>
      <c r="F109" s="51"/>
      <c r="G109" s="51"/>
      <c r="H109" s="35" t="s">
        <v>140</v>
      </c>
    </row>
    <row r="110" spans="1:8" x14ac:dyDescent="0.2">
      <c r="A110" s="46"/>
      <c r="B110" s="46"/>
      <c r="C110" s="47" t="s">
        <v>164</v>
      </c>
      <c r="D110" s="46"/>
      <c r="E110" s="46"/>
      <c r="F110" s="51"/>
      <c r="G110" s="51"/>
      <c r="H110" s="35" t="s">
        <v>140</v>
      </c>
    </row>
    <row r="111" spans="1:8" x14ac:dyDescent="0.2">
      <c r="A111" s="46"/>
      <c r="B111" s="46"/>
      <c r="C111" s="47" t="s">
        <v>139</v>
      </c>
      <c r="D111" s="46"/>
      <c r="E111" s="46" t="s">
        <v>140</v>
      </c>
      <c r="F111" s="52" t="s">
        <v>142</v>
      </c>
      <c r="G111" s="49">
        <v>0</v>
      </c>
      <c r="H111" s="35" t="s">
        <v>140</v>
      </c>
    </row>
    <row r="112" spans="1:8" x14ac:dyDescent="0.2">
      <c r="A112" s="46"/>
      <c r="B112" s="42"/>
      <c r="C112" s="42"/>
      <c r="D112" s="47"/>
      <c r="E112" s="46"/>
      <c r="F112" s="42"/>
      <c r="G112" s="54"/>
      <c r="H112" s="35" t="s">
        <v>140</v>
      </c>
    </row>
    <row r="113" spans="1:17" x14ac:dyDescent="0.2">
      <c r="A113" s="54"/>
      <c r="B113" s="42"/>
      <c r="C113" s="42" t="s">
        <v>165</v>
      </c>
      <c r="D113" s="42"/>
      <c r="E113" s="54"/>
      <c r="F113" s="44">
        <v>-1.89546799</v>
      </c>
      <c r="G113" s="45">
        <v>-6.1589999999999995E-4</v>
      </c>
      <c r="H113" s="35" t="s">
        <v>140</v>
      </c>
    </row>
    <row r="114" spans="1:17" x14ac:dyDescent="0.2">
      <c r="A114" s="50"/>
      <c r="B114" s="50"/>
      <c r="C114" s="47" t="s">
        <v>166</v>
      </c>
      <c r="D114" s="51"/>
      <c r="E114" s="51"/>
      <c r="F114" s="48">
        <v>3077.5528964380001</v>
      </c>
      <c r="G114" s="55">
        <v>1.0000000499999999</v>
      </c>
      <c r="H114" s="35" t="s">
        <v>140</v>
      </c>
    </row>
    <row r="115" spans="1:17" x14ac:dyDescent="0.2">
      <c r="A115" s="56"/>
      <c r="B115" s="56"/>
      <c r="C115" s="57"/>
      <c r="D115" s="58"/>
      <c r="E115" s="58"/>
      <c r="F115" s="59"/>
      <c r="G115" s="60"/>
      <c r="H115" s="61"/>
    </row>
    <row r="116" spans="1:17" x14ac:dyDescent="0.2">
      <c r="A116" s="56"/>
      <c r="B116" s="62" t="s">
        <v>986</v>
      </c>
      <c r="C116" s="62"/>
      <c r="D116" s="62"/>
      <c r="E116" s="62"/>
      <c r="F116" s="62"/>
      <c r="G116" s="62"/>
      <c r="H116" s="62"/>
      <c r="J116" s="63"/>
    </row>
    <row r="117" spans="1:17" x14ac:dyDescent="0.2">
      <c r="A117" s="56"/>
      <c r="B117" s="62" t="s">
        <v>987</v>
      </c>
      <c r="C117" s="62"/>
      <c r="D117" s="62"/>
      <c r="E117" s="62"/>
      <c r="F117" s="62"/>
      <c r="G117" s="62"/>
      <c r="H117" s="62"/>
      <c r="J117" s="63"/>
    </row>
    <row r="118" spans="1:17" x14ac:dyDescent="0.2">
      <c r="A118" s="56"/>
      <c r="B118" s="62" t="s">
        <v>988</v>
      </c>
      <c r="C118" s="62"/>
      <c r="D118" s="62"/>
      <c r="E118" s="62"/>
      <c r="F118" s="62"/>
      <c r="G118" s="62"/>
      <c r="H118" s="62"/>
      <c r="J118" s="63"/>
    </row>
    <row r="119" spans="1:17" s="66" customFormat="1" ht="51.75" customHeight="1" x14ac:dyDescent="0.25">
      <c r="A119" s="64"/>
      <c r="B119" s="65" t="s">
        <v>989</v>
      </c>
      <c r="C119" s="65"/>
      <c r="D119" s="65"/>
      <c r="E119" s="65"/>
      <c r="F119" s="65"/>
      <c r="G119" s="65"/>
      <c r="H119" s="65"/>
      <c r="I119" s="29"/>
      <c r="J119" s="63"/>
      <c r="K119" s="29"/>
      <c r="L119" s="29"/>
      <c r="M119" s="29"/>
      <c r="N119" s="29"/>
      <c r="O119" s="29"/>
      <c r="P119" s="29"/>
      <c r="Q119" s="29"/>
    </row>
    <row r="120" spans="1:17" x14ac:dyDescent="0.2">
      <c r="A120" s="56"/>
      <c r="B120" s="62" t="s">
        <v>990</v>
      </c>
      <c r="C120" s="62"/>
      <c r="D120" s="62"/>
      <c r="E120" s="62"/>
      <c r="F120" s="62"/>
      <c r="G120" s="62"/>
      <c r="H120" s="62"/>
      <c r="J120" s="63"/>
    </row>
    <row r="121" spans="1:17" x14ac:dyDescent="0.2">
      <c r="A121" s="56"/>
      <c r="B121" s="56"/>
      <c r="C121" s="56"/>
      <c r="D121" s="58"/>
      <c r="E121" s="58"/>
      <c r="F121" s="58"/>
      <c r="G121" s="58"/>
    </row>
    <row r="122" spans="1:17" x14ac:dyDescent="0.2">
      <c r="A122" s="56"/>
      <c r="B122" s="68" t="s">
        <v>167</v>
      </c>
      <c r="C122" s="69"/>
      <c r="D122" s="70"/>
      <c r="E122" s="71"/>
      <c r="F122" s="58"/>
      <c r="G122" s="58"/>
    </row>
    <row r="123" spans="1:17" ht="27" customHeight="1" x14ac:dyDescent="0.2">
      <c r="A123" s="56"/>
      <c r="B123" s="72" t="s">
        <v>168</v>
      </c>
      <c r="C123" s="73"/>
      <c r="D123" s="34" t="s">
        <v>169</v>
      </c>
      <c r="E123" s="71"/>
      <c r="F123" s="58"/>
      <c r="G123" s="58"/>
    </row>
    <row r="124" spans="1:17" x14ac:dyDescent="0.2">
      <c r="A124" s="56"/>
      <c r="B124" s="72" t="s">
        <v>992</v>
      </c>
      <c r="C124" s="73"/>
      <c r="D124" s="34" t="s">
        <v>169</v>
      </c>
      <c r="E124" s="71"/>
      <c r="F124" s="58"/>
      <c r="G124" s="58"/>
    </row>
    <row r="125" spans="1:17" x14ac:dyDescent="0.2">
      <c r="A125" s="56"/>
      <c r="B125" s="72" t="s">
        <v>170</v>
      </c>
      <c r="C125" s="73"/>
      <c r="D125" s="74" t="s">
        <v>140</v>
      </c>
      <c r="E125" s="71"/>
      <c r="F125" s="58"/>
      <c r="G125" s="58"/>
    </row>
    <row r="126" spans="1:17" x14ac:dyDescent="0.2">
      <c r="A126" s="75"/>
      <c r="B126" s="76" t="s">
        <v>140</v>
      </c>
      <c r="C126" s="76" t="s">
        <v>993</v>
      </c>
      <c r="D126" s="76" t="s">
        <v>171</v>
      </c>
      <c r="E126" s="75"/>
      <c r="F126" s="75"/>
      <c r="G126" s="75"/>
      <c r="H126" s="75"/>
      <c r="J126" s="63"/>
    </row>
    <row r="127" spans="1:17" x14ac:dyDescent="0.2">
      <c r="A127" s="75"/>
      <c r="B127" s="77" t="s">
        <v>172</v>
      </c>
      <c r="C127" s="78">
        <v>46265</v>
      </c>
      <c r="D127" s="78">
        <v>46295</v>
      </c>
      <c r="E127" s="75"/>
      <c r="F127" s="75"/>
      <c r="G127" s="75"/>
      <c r="J127" s="63"/>
    </row>
    <row r="128" spans="1:17" x14ac:dyDescent="0.2">
      <c r="A128" s="75"/>
      <c r="B128" s="37" t="s">
        <v>173</v>
      </c>
      <c r="C128" s="79">
        <v>31.735700000000001</v>
      </c>
      <c r="D128" s="79">
        <v>30.840599999999998</v>
      </c>
      <c r="E128" s="75"/>
      <c r="F128" s="80"/>
      <c r="G128" s="81"/>
    </row>
    <row r="129" spans="1:7" x14ac:dyDescent="0.2">
      <c r="A129" s="75"/>
      <c r="B129" s="37" t="s">
        <v>994</v>
      </c>
      <c r="C129" s="79">
        <v>30.214099999999998</v>
      </c>
      <c r="D129" s="79">
        <v>29.361899999999999</v>
      </c>
      <c r="E129" s="75"/>
      <c r="F129" s="80"/>
      <c r="G129" s="81"/>
    </row>
    <row r="130" spans="1:7" x14ac:dyDescent="0.2">
      <c r="A130" s="75"/>
      <c r="B130" s="37" t="s">
        <v>174</v>
      </c>
      <c r="C130" s="79">
        <v>30.7789</v>
      </c>
      <c r="D130" s="79">
        <v>29.9055</v>
      </c>
      <c r="E130" s="75"/>
      <c r="F130" s="80"/>
      <c r="G130" s="81"/>
    </row>
    <row r="131" spans="1:7" x14ac:dyDescent="0.2">
      <c r="A131" s="75"/>
      <c r="B131" s="37" t="s">
        <v>995</v>
      </c>
      <c r="C131" s="79">
        <v>29.266500000000001</v>
      </c>
      <c r="D131" s="79">
        <v>28.436</v>
      </c>
      <c r="E131" s="75"/>
      <c r="F131" s="80"/>
      <c r="G131" s="81"/>
    </row>
    <row r="132" spans="1:7" x14ac:dyDescent="0.2">
      <c r="A132" s="75"/>
      <c r="B132" s="75"/>
      <c r="C132" s="75"/>
      <c r="D132" s="75"/>
      <c r="E132" s="75"/>
      <c r="F132" s="75"/>
      <c r="G132" s="75"/>
    </row>
    <row r="133" spans="1:7" x14ac:dyDescent="0.2">
      <c r="A133" s="75"/>
      <c r="B133" s="72" t="s">
        <v>996</v>
      </c>
      <c r="C133" s="73"/>
      <c r="D133" s="34" t="s">
        <v>169</v>
      </c>
      <c r="E133" s="75"/>
      <c r="F133" s="75"/>
      <c r="G133" s="75"/>
    </row>
    <row r="134" spans="1:7" x14ac:dyDescent="0.2">
      <c r="A134" s="75"/>
      <c r="B134" s="123"/>
      <c r="C134" s="123"/>
      <c r="D134" s="123"/>
      <c r="E134" s="75"/>
      <c r="F134" s="75"/>
      <c r="G134" s="75"/>
    </row>
    <row r="135" spans="1:7" ht="27" customHeight="1" x14ac:dyDescent="0.2">
      <c r="A135" s="75"/>
      <c r="B135" s="72" t="s">
        <v>176</v>
      </c>
      <c r="C135" s="73"/>
      <c r="D135" s="34" t="s">
        <v>169</v>
      </c>
      <c r="E135" s="84"/>
      <c r="F135" s="75"/>
      <c r="G135" s="75"/>
    </row>
    <row r="136" spans="1:7" x14ac:dyDescent="0.2">
      <c r="A136" s="75"/>
      <c r="B136" s="72" t="s">
        <v>177</v>
      </c>
      <c r="C136" s="73"/>
      <c r="D136" s="34" t="s">
        <v>169</v>
      </c>
      <c r="E136" s="84"/>
      <c r="F136" s="75"/>
      <c r="G136" s="75"/>
    </row>
    <row r="137" spans="1:7" x14ac:dyDescent="0.2">
      <c r="A137" s="75"/>
      <c r="B137" s="72" t="s">
        <v>178</v>
      </c>
      <c r="C137" s="73"/>
      <c r="D137" s="34" t="s">
        <v>169</v>
      </c>
      <c r="E137" s="84"/>
      <c r="F137" s="75"/>
      <c r="G137" s="75"/>
    </row>
    <row r="138" spans="1:7" x14ac:dyDescent="0.2">
      <c r="A138" s="75"/>
      <c r="B138" s="72" t="s">
        <v>179</v>
      </c>
      <c r="C138" s="73"/>
      <c r="D138" s="85">
        <v>0.19509386385526786</v>
      </c>
      <c r="E138" s="75"/>
      <c r="F138" s="80"/>
      <c r="G138" s="81"/>
    </row>
    <row r="140" spans="1:7" x14ac:dyDescent="0.2">
      <c r="B140" s="86" t="s">
        <v>997</v>
      </c>
      <c r="C140" s="86"/>
    </row>
    <row r="142" spans="1:7" ht="153.75" customHeight="1" x14ac:dyDescent="0.2"/>
    <row r="145" spans="2:4" x14ac:dyDescent="0.2">
      <c r="B145" s="87" t="s">
        <v>998</v>
      </c>
      <c r="C145" s="88"/>
      <c r="D145" s="87"/>
    </row>
    <row r="146" spans="2:4" x14ac:dyDescent="0.2">
      <c r="B146" s="87" t="s">
        <v>1009</v>
      </c>
      <c r="D146" s="87"/>
    </row>
    <row r="147" spans="2:4" ht="165" customHeight="1" x14ac:dyDescent="0.2"/>
  </sheetData>
  <mergeCells count="18">
    <mergeCell ref="A1:H1"/>
    <mergeCell ref="A2:H2"/>
    <mergeCell ref="A3:H3"/>
    <mergeCell ref="B116:H116"/>
    <mergeCell ref="B117:H117"/>
    <mergeCell ref="B118:H118"/>
    <mergeCell ref="B119:H119"/>
    <mergeCell ref="B120:H120"/>
    <mergeCell ref="B122:D122"/>
    <mergeCell ref="B123:C123"/>
    <mergeCell ref="B137:C137"/>
    <mergeCell ref="B138:C138"/>
    <mergeCell ref="B140:C140"/>
    <mergeCell ref="B124:C124"/>
    <mergeCell ref="B125:C125"/>
    <mergeCell ref="B133:C133"/>
    <mergeCell ref="B135:C135"/>
    <mergeCell ref="B136:C136"/>
  </mergeCells>
  <hyperlinks>
    <hyperlink ref="I1" location="Index!B2" display="Index" xr:uid="{09FFF60E-73EC-45F8-91EE-981A523DE109}"/>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F911A-E1FD-4AAC-AE33-DE0C0C23FBBC}">
  <sheetPr>
    <outlinePr summaryBelow="0" summaryRight="0"/>
  </sheetPr>
  <dimension ref="A1:Q145"/>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398</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3393</v>
      </c>
      <c r="F7" s="44">
        <v>264.55221</v>
      </c>
      <c r="G7" s="45">
        <v>7.3942309999999997E-2</v>
      </c>
      <c r="H7" s="35" t="s">
        <v>140</v>
      </c>
    </row>
    <row r="8" spans="1:9" x14ac:dyDescent="0.2">
      <c r="A8" s="41">
        <v>2</v>
      </c>
      <c r="B8" s="42" t="s">
        <v>335</v>
      </c>
      <c r="C8" s="42" t="s">
        <v>336</v>
      </c>
      <c r="D8" s="42" t="s">
        <v>56</v>
      </c>
      <c r="E8" s="43">
        <v>35553</v>
      </c>
      <c r="F8" s="44">
        <v>247.85773950000001</v>
      </c>
      <c r="G8" s="45">
        <v>6.9276210000000005E-2</v>
      </c>
      <c r="H8" s="35" t="s">
        <v>140</v>
      </c>
    </row>
    <row r="9" spans="1:9" x14ac:dyDescent="0.2">
      <c r="A9" s="41">
        <v>3</v>
      </c>
      <c r="B9" s="42" t="s">
        <v>324</v>
      </c>
      <c r="C9" s="42" t="s">
        <v>325</v>
      </c>
      <c r="D9" s="42" t="s">
        <v>249</v>
      </c>
      <c r="E9" s="43">
        <v>10679</v>
      </c>
      <c r="F9" s="44">
        <v>161.35969</v>
      </c>
      <c r="G9" s="45">
        <v>4.5100010000000003E-2</v>
      </c>
      <c r="H9" s="35" t="s">
        <v>140</v>
      </c>
    </row>
    <row r="10" spans="1:9" x14ac:dyDescent="0.2">
      <c r="A10" s="41">
        <v>4</v>
      </c>
      <c r="B10" s="42" t="s">
        <v>96</v>
      </c>
      <c r="C10" s="42" t="s">
        <v>97</v>
      </c>
      <c r="D10" s="42" t="s">
        <v>28</v>
      </c>
      <c r="E10" s="43">
        <v>18505</v>
      </c>
      <c r="F10" s="44">
        <v>158.42130499999999</v>
      </c>
      <c r="G10" s="45">
        <v>4.4278739999999997E-2</v>
      </c>
      <c r="H10" s="35" t="s">
        <v>140</v>
      </c>
    </row>
    <row r="11" spans="1:9" x14ac:dyDescent="0.2">
      <c r="A11" s="41">
        <v>5</v>
      </c>
      <c r="B11" s="42" t="s">
        <v>326</v>
      </c>
      <c r="C11" s="42" t="s">
        <v>327</v>
      </c>
      <c r="D11" s="42" t="s">
        <v>192</v>
      </c>
      <c r="E11" s="43">
        <v>16328</v>
      </c>
      <c r="F11" s="44">
        <v>139.04108400000001</v>
      </c>
      <c r="G11" s="45">
        <v>3.8861970000000003E-2</v>
      </c>
      <c r="H11" s="35" t="s">
        <v>140</v>
      </c>
    </row>
    <row r="12" spans="1:9" x14ac:dyDescent="0.2">
      <c r="A12" s="41">
        <v>6</v>
      </c>
      <c r="B12" s="42" t="s">
        <v>341</v>
      </c>
      <c r="C12" s="42" t="s">
        <v>342</v>
      </c>
      <c r="D12" s="42" t="s">
        <v>46</v>
      </c>
      <c r="E12" s="43">
        <v>180840</v>
      </c>
      <c r="F12" s="44">
        <v>124.653012</v>
      </c>
      <c r="G12" s="45">
        <v>3.4840500000000003E-2</v>
      </c>
      <c r="H12" s="35" t="s">
        <v>140</v>
      </c>
    </row>
    <row r="13" spans="1:9" x14ac:dyDescent="0.2">
      <c r="A13" s="41">
        <v>7</v>
      </c>
      <c r="B13" s="42" t="s">
        <v>343</v>
      </c>
      <c r="C13" s="42" t="s">
        <v>344</v>
      </c>
      <c r="D13" s="42" t="s">
        <v>212</v>
      </c>
      <c r="E13" s="43">
        <v>45169</v>
      </c>
      <c r="F13" s="44">
        <v>123.76306</v>
      </c>
      <c r="G13" s="45">
        <v>3.4591759999999999E-2</v>
      </c>
      <c r="H13" s="35" t="s">
        <v>140</v>
      </c>
    </row>
    <row r="14" spans="1:9" x14ac:dyDescent="0.2">
      <c r="A14" s="41">
        <v>8</v>
      </c>
      <c r="B14" s="42" t="s">
        <v>318</v>
      </c>
      <c r="C14" s="42" t="s">
        <v>319</v>
      </c>
      <c r="D14" s="42" t="s">
        <v>46</v>
      </c>
      <c r="E14" s="43">
        <v>175438</v>
      </c>
      <c r="F14" s="44">
        <v>118.42064999999999</v>
      </c>
      <c r="G14" s="45">
        <v>3.3098559999999999E-2</v>
      </c>
      <c r="H14" s="35" t="s">
        <v>140</v>
      </c>
    </row>
    <row r="15" spans="1:9" x14ac:dyDescent="0.2">
      <c r="A15" s="41">
        <v>9</v>
      </c>
      <c r="B15" s="42" t="s">
        <v>339</v>
      </c>
      <c r="C15" s="42" t="s">
        <v>340</v>
      </c>
      <c r="D15" s="42" t="s">
        <v>46</v>
      </c>
      <c r="E15" s="43">
        <v>37549</v>
      </c>
      <c r="F15" s="44">
        <v>116.77739</v>
      </c>
      <c r="G15" s="45">
        <v>3.2639269999999998E-2</v>
      </c>
      <c r="H15" s="35" t="s">
        <v>140</v>
      </c>
    </row>
    <row r="16" spans="1:9" x14ac:dyDescent="0.2">
      <c r="A16" s="41">
        <v>10</v>
      </c>
      <c r="B16" s="42" t="s">
        <v>351</v>
      </c>
      <c r="C16" s="42" t="s">
        <v>352</v>
      </c>
      <c r="D16" s="42" t="s">
        <v>115</v>
      </c>
      <c r="E16" s="43">
        <v>8097</v>
      </c>
      <c r="F16" s="44">
        <v>115.754712</v>
      </c>
      <c r="G16" s="45">
        <v>3.2353430000000002E-2</v>
      </c>
      <c r="H16" s="35" t="s">
        <v>140</v>
      </c>
    </row>
    <row r="17" spans="1:8" x14ac:dyDescent="0.2">
      <c r="A17" s="41">
        <v>11</v>
      </c>
      <c r="B17" s="42" t="s">
        <v>347</v>
      </c>
      <c r="C17" s="42" t="s">
        <v>348</v>
      </c>
      <c r="D17" s="42" t="s">
        <v>118</v>
      </c>
      <c r="E17" s="43">
        <v>53380</v>
      </c>
      <c r="F17" s="44">
        <v>113.208304</v>
      </c>
      <c r="G17" s="45">
        <v>3.1641710000000003E-2</v>
      </c>
      <c r="H17" s="35" t="s">
        <v>140</v>
      </c>
    </row>
    <row r="18" spans="1:8" x14ac:dyDescent="0.2">
      <c r="A18" s="41">
        <v>12</v>
      </c>
      <c r="B18" s="42" t="s">
        <v>337</v>
      </c>
      <c r="C18" s="42" t="s">
        <v>338</v>
      </c>
      <c r="D18" s="42" t="s">
        <v>115</v>
      </c>
      <c r="E18" s="43">
        <v>69679</v>
      </c>
      <c r="F18" s="44">
        <v>111.7093728</v>
      </c>
      <c r="G18" s="45">
        <v>3.1222759999999999E-2</v>
      </c>
      <c r="H18" s="35" t="s">
        <v>140</v>
      </c>
    </row>
    <row r="19" spans="1:8" ht="25.5" x14ac:dyDescent="0.2">
      <c r="A19" s="41">
        <v>13</v>
      </c>
      <c r="B19" s="42" t="s">
        <v>73</v>
      </c>
      <c r="C19" s="42" t="s">
        <v>74</v>
      </c>
      <c r="D19" s="42" t="s">
        <v>25</v>
      </c>
      <c r="E19" s="43">
        <v>2090</v>
      </c>
      <c r="F19" s="44">
        <v>106.08839999999999</v>
      </c>
      <c r="G19" s="45">
        <v>2.96517E-2</v>
      </c>
      <c r="H19" s="35" t="s">
        <v>140</v>
      </c>
    </row>
    <row r="20" spans="1:8" x14ac:dyDescent="0.2">
      <c r="A20" s="41">
        <v>14</v>
      </c>
      <c r="B20" s="42" t="s">
        <v>35</v>
      </c>
      <c r="C20" s="42" t="s">
        <v>36</v>
      </c>
      <c r="D20" s="42" t="s">
        <v>13</v>
      </c>
      <c r="E20" s="43">
        <v>7465</v>
      </c>
      <c r="F20" s="44">
        <v>103.06179</v>
      </c>
      <c r="G20" s="45">
        <v>2.880576E-2</v>
      </c>
      <c r="H20" s="35" t="s">
        <v>140</v>
      </c>
    </row>
    <row r="21" spans="1:8" ht="25.5" x14ac:dyDescent="0.2">
      <c r="A21" s="41">
        <v>15</v>
      </c>
      <c r="B21" s="42" t="s">
        <v>345</v>
      </c>
      <c r="C21" s="42" t="s">
        <v>346</v>
      </c>
      <c r="D21" s="42" t="s">
        <v>215</v>
      </c>
      <c r="E21" s="43">
        <v>1831</v>
      </c>
      <c r="F21" s="44">
        <v>101.85853</v>
      </c>
      <c r="G21" s="45">
        <v>2.846945E-2</v>
      </c>
      <c r="H21" s="35" t="s">
        <v>140</v>
      </c>
    </row>
    <row r="22" spans="1:8" x14ac:dyDescent="0.2">
      <c r="A22" s="41">
        <v>16</v>
      </c>
      <c r="B22" s="42" t="s">
        <v>310</v>
      </c>
      <c r="C22" s="42" t="s">
        <v>311</v>
      </c>
      <c r="D22" s="42" t="s">
        <v>227</v>
      </c>
      <c r="E22" s="43">
        <v>31707</v>
      </c>
      <c r="F22" s="44">
        <v>101.4624</v>
      </c>
      <c r="G22" s="45">
        <v>2.8358729999999999E-2</v>
      </c>
      <c r="H22" s="35" t="s">
        <v>140</v>
      </c>
    </row>
    <row r="23" spans="1:8" x14ac:dyDescent="0.2">
      <c r="A23" s="41">
        <v>17</v>
      </c>
      <c r="B23" s="42" t="s">
        <v>349</v>
      </c>
      <c r="C23" s="42" t="s">
        <v>350</v>
      </c>
      <c r="D23" s="42" t="s">
        <v>110</v>
      </c>
      <c r="E23" s="43">
        <v>17484</v>
      </c>
      <c r="F23" s="44">
        <v>100.57671000000001</v>
      </c>
      <c r="G23" s="45">
        <v>2.811118E-2</v>
      </c>
      <c r="H23" s="35" t="s">
        <v>140</v>
      </c>
    </row>
    <row r="24" spans="1:8" ht="25.5" x14ac:dyDescent="0.2">
      <c r="A24" s="41">
        <v>18</v>
      </c>
      <c r="B24" s="42" t="s">
        <v>353</v>
      </c>
      <c r="C24" s="42" t="s">
        <v>354</v>
      </c>
      <c r="D24" s="42" t="s">
        <v>355</v>
      </c>
      <c r="E24" s="43">
        <v>23998</v>
      </c>
      <c r="F24" s="44">
        <v>100.57561800000001</v>
      </c>
      <c r="G24" s="45">
        <v>2.811087E-2</v>
      </c>
      <c r="H24" s="35" t="s">
        <v>140</v>
      </c>
    </row>
    <row r="25" spans="1:8" x14ac:dyDescent="0.2">
      <c r="A25" s="41">
        <v>19</v>
      </c>
      <c r="B25" s="42" t="s">
        <v>252</v>
      </c>
      <c r="C25" s="42" t="s">
        <v>253</v>
      </c>
      <c r="D25" s="42" t="s">
        <v>183</v>
      </c>
      <c r="E25" s="43">
        <v>707</v>
      </c>
      <c r="F25" s="44">
        <v>85.596490000000003</v>
      </c>
      <c r="G25" s="45">
        <v>2.3924210000000001E-2</v>
      </c>
      <c r="H25" s="35" t="s">
        <v>140</v>
      </c>
    </row>
    <row r="26" spans="1:8" x14ac:dyDescent="0.2">
      <c r="A26" s="41">
        <v>20</v>
      </c>
      <c r="B26" s="42" t="s">
        <v>63</v>
      </c>
      <c r="C26" s="42" t="s">
        <v>64</v>
      </c>
      <c r="D26" s="42" t="s">
        <v>28</v>
      </c>
      <c r="E26" s="43">
        <v>1517</v>
      </c>
      <c r="F26" s="44">
        <v>83.890100000000004</v>
      </c>
      <c r="G26" s="45">
        <v>2.3447269999999999E-2</v>
      </c>
      <c r="H26" s="35" t="s">
        <v>140</v>
      </c>
    </row>
    <row r="27" spans="1:8" x14ac:dyDescent="0.2">
      <c r="A27" s="41">
        <v>21</v>
      </c>
      <c r="B27" s="42" t="s">
        <v>358</v>
      </c>
      <c r="C27" s="42" t="s">
        <v>359</v>
      </c>
      <c r="D27" s="42" t="s">
        <v>183</v>
      </c>
      <c r="E27" s="43">
        <v>6319</v>
      </c>
      <c r="F27" s="44">
        <v>70.772800000000004</v>
      </c>
      <c r="G27" s="45">
        <v>1.9780989999999998E-2</v>
      </c>
      <c r="H27" s="35" t="s">
        <v>140</v>
      </c>
    </row>
    <row r="28" spans="1:8" x14ac:dyDescent="0.2">
      <c r="A28" s="41">
        <v>22</v>
      </c>
      <c r="B28" s="42" t="s">
        <v>360</v>
      </c>
      <c r="C28" s="42" t="s">
        <v>361</v>
      </c>
      <c r="D28" s="42" t="s">
        <v>28</v>
      </c>
      <c r="E28" s="43">
        <v>3083</v>
      </c>
      <c r="F28" s="44">
        <v>66.195093</v>
      </c>
      <c r="G28" s="45">
        <v>1.850152E-2</v>
      </c>
      <c r="H28" s="35" t="s">
        <v>140</v>
      </c>
    </row>
    <row r="29" spans="1:8" x14ac:dyDescent="0.2">
      <c r="A29" s="41">
        <v>23</v>
      </c>
      <c r="B29" s="42" t="s">
        <v>356</v>
      </c>
      <c r="C29" s="42" t="s">
        <v>357</v>
      </c>
      <c r="D29" s="42" t="s">
        <v>183</v>
      </c>
      <c r="E29" s="43">
        <v>9140</v>
      </c>
      <c r="F29" s="44">
        <v>65.734880000000004</v>
      </c>
      <c r="G29" s="45">
        <v>1.8372889999999999E-2</v>
      </c>
      <c r="H29" s="35" t="s">
        <v>140</v>
      </c>
    </row>
    <row r="30" spans="1:8" x14ac:dyDescent="0.2">
      <c r="A30" s="41">
        <v>24</v>
      </c>
      <c r="B30" s="42" t="s">
        <v>362</v>
      </c>
      <c r="C30" s="42" t="s">
        <v>363</v>
      </c>
      <c r="D30" s="42" t="s">
        <v>222</v>
      </c>
      <c r="E30" s="43">
        <v>12077</v>
      </c>
      <c r="F30" s="44">
        <v>57.450288999999998</v>
      </c>
      <c r="G30" s="45">
        <v>1.6057350000000001E-2</v>
      </c>
      <c r="H30" s="35" t="s">
        <v>140</v>
      </c>
    </row>
    <row r="31" spans="1:8" x14ac:dyDescent="0.2">
      <c r="A31" s="41">
        <v>25</v>
      </c>
      <c r="B31" s="42" t="s">
        <v>364</v>
      </c>
      <c r="C31" s="42" t="s">
        <v>365</v>
      </c>
      <c r="D31" s="42" t="s">
        <v>183</v>
      </c>
      <c r="E31" s="43">
        <v>4105</v>
      </c>
      <c r="F31" s="44">
        <v>56.903509999999997</v>
      </c>
      <c r="G31" s="45">
        <v>1.5904519999999998E-2</v>
      </c>
      <c r="H31" s="35" t="s">
        <v>140</v>
      </c>
    </row>
    <row r="32" spans="1:8" x14ac:dyDescent="0.2">
      <c r="A32" s="41">
        <v>26</v>
      </c>
      <c r="B32" s="42" t="s">
        <v>370</v>
      </c>
      <c r="C32" s="42" t="s">
        <v>371</v>
      </c>
      <c r="D32" s="42" t="s">
        <v>118</v>
      </c>
      <c r="E32" s="43">
        <v>9506</v>
      </c>
      <c r="F32" s="44">
        <v>56.071140999999997</v>
      </c>
      <c r="G32" s="45">
        <v>1.5671879999999999E-2</v>
      </c>
      <c r="H32" s="35" t="s">
        <v>140</v>
      </c>
    </row>
    <row r="33" spans="1:8" x14ac:dyDescent="0.2">
      <c r="A33" s="41">
        <v>27</v>
      </c>
      <c r="B33" s="42" t="s">
        <v>366</v>
      </c>
      <c r="C33" s="42" t="s">
        <v>367</v>
      </c>
      <c r="D33" s="42" t="s">
        <v>28</v>
      </c>
      <c r="E33" s="43">
        <v>14157</v>
      </c>
      <c r="F33" s="44">
        <v>54.483214500000003</v>
      </c>
      <c r="G33" s="45">
        <v>1.522805E-2</v>
      </c>
      <c r="H33" s="35" t="s">
        <v>140</v>
      </c>
    </row>
    <row r="34" spans="1:8" ht="25.5" x14ac:dyDescent="0.2">
      <c r="A34" s="41">
        <v>28</v>
      </c>
      <c r="B34" s="42" t="s">
        <v>368</v>
      </c>
      <c r="C34" s="42" t="s">
        <v>369</v>
      </c>
      <c r="D34" s="42" t="s">
        <v>292</v>
      </c>
      <c r="E34" s="43">
        <v>6507</v>
      </c>
      <c r="F34" s="44">
        <v>51.688354500000003</v>
      </c>
      <c r="G34" s="45">
        <v>1.444689E-2</v>
      </c>
      <c r="H34" s="35" t="s">
        <v>140</v>
      </c>
    </row>
    <row r="35" spans="1:8" ht="25.5" x14ac:dyDescent="0.2">
      <c r="A35" s="41">
        <v>29</v>
      </c>
      <c r="B35" s="42" t="s">
        <v>372</v>
      </c>
      <c r="C35" s="42" t="s">
        <v>373</v>
      </c>
      <c r="D35" s="42" t="s">
        <v>215</v>
      </c>
      <c r="E35" s="43">
        <v>6182</v>
      </c>
      <c r="F35" s="44">
        <v>51.15605</v>
      </c>
      <c r="G35" s="45">
        <v>1.4298109999999999E-2</v>
      </c>
      <c r="H35" s="35" t="s">
        <v>140</v>
      </c>
    </row>
    <row r="36" spans="1:8" x14ac:dyDescent="0.2">
      <c r="A36" s="41">
        <v>30</v>
      </c>
      <c r="B36" s="42" t="s">
        <v>385</v>
      </c>
      <c r="C36" s="42" t="s">
        <v>386</v>
      </c>
      <c r="D36" s="42" t="s">
        <v>192</v>
      </c>
      <c r="E36" s="43">
        <v>16841</v>
      </c>
      <c r="F36" s="44">
        <v>45.756996999999998</v>
      </c>
      <c r="G36" s="45">
        <v>1.278908E-2</v>
      </c>
      <c r="H36" s="35" t="s">
        <v>140</v>
      </c>
    </row>
    <row r="37" spans="1:8" x14ac:dyDescent="0.2">
      <c r="A37" s="41">
        <v>31</v>
      </c>
      <c r="B37" s="42" t="s">
        <v>127</v>
      </c>
      <c r="C37" s="42" t="s">
        <v>128</v>
      </c>
      <c r="D37" s="42" t="s">
        <v>39</v>
      </c>
      <c r="E37" s="43">
        <v>9182</v>
      </c>
      <c r="F37" s="44">
        <v>42.402476</v>
      </c>
      <c r="G37" s="45">
        <v>1.1851489999999999E-2</v>
      </c>
      <c r="H37" s="35" t="s">
        <v>140</v>
      </c>
    </row>
    <row r="38" spans="1:8" x14ac:dyDescent="0.2">
      <c r="A38" s="41">
        <v>32</v>
      </c>
      <c r="B38" s="42" t="s">
        <v>374</v>
      </c>
      <c r="C38" s="42" t="s">
        <v>375</v>
      </c>
      <c r="D38" s="42" t="s">
        <v>376</v>
      </c>
      <c r="E38" s="43">
        <v>6022</v>
      </c>
      <c r="F38" s="44">
        <v>41.304898000000001</v>
      </c>
      <c r="G38" s="45">
        <v>1.154471E-2</v>
      </c>
      <c r="H38" s="35" t="s">
        <v>140</v>
      </c>
    </row>
    <row r="39" spans="1:8" x14ac:dyDescent="0.2">
      <c r="A39" s="41">
        <v>33</v>
      </c>
      <c r="B39" s="42" t="s">
        <v>377</v>
      </c>
      <c r="C39" s="42" t="s">
        <v>378</v>
      </c>
      <c r="D39" s="42" t="s">
        <v>46</v>
      </c>
      <c r="E39" s="43">
        <v>22404</v>
      </c>
      <c r="F39" s="44">
        <v>39.930649199999998</v>
      </c>
      <c r="G39" s="45">
        <v>1.116061E-2</v>
      </c>
      <c r="H39" s="35" t="s">
        <v>140</v>
      </c>
    </row>
    <row r="40" spans="1:8" x14ac:dyDescent="0.2">
      <c r="A40" s="41">
        <v>34</v>
      </c>
      <c r="B40" s="42" t="s">
        <v>113</v>
      </c>
      <c r="C40" s="42" t="s">
        <v>114</v>
      </c>
      <c r="D40" s="42" t="s">
        <v>115</v>
      </c>
      <c r="E40" s="43">
        <v>568</v>
      </c>
      <c r="F40" s="44">
        <v>37.899799999999999</v>
      </c>
      <c r="G40" s="45">
        <v>1.059299E-2</v>
      </c>
      <c r="H40" s="35" t="s">
        <v>140</v>
      </c>
    </row>
    <row r="41" spans="1:8" ht="25.5" x14ac:dyDescent="0.2">
      <c r="A41" s="41">
        <v>35</v>
      </c>
      <c r="B41" s="42" t="s">
        <v>381</v>
      </c>
      <c r="C41" s="42" t="s">
        <v>382</v>
      </c>
      <c r="D41" s="42" t="s">
        <v>215</v>
      </c>
      <c r="E41" s="43">
        <v>4423</v>
      </c>
      <c r="F41" s="44">
        <v>37.442906499999999</v>
      </c>
      <c r="G41" s="45">
        <v>1.046529E-2</v>
      </c>
      <c r="H41" s="35" t="s">
        <v>140</v>
      </c>
    </row>
    <row r="42" spans="1:8" x14ac:dyDescent="0.2">
      <c r="A42" s="41">
        <v>36</v>
      </c>
      <c r="B42" s="42" t="s">
        <v>383</v>
      </c>
      <c r="C42" s="42" t="s">
        <v>384</v>
      </c>
      <c r="D42" s="42" t="s">
        <v>249</v>
      </c>
      <c r="E42" s="43">
        <v>12789</v>
      </c>
      <c r="F42" s="44">
        <v>35.796410999999999</v>
      </c>
      <c r="G42" s="45">
        <v>1.0005089999999999E-2</v>
      </c>
      <c r="H42" s="35" t="s">
        <v>140</v>
      </c>
    </row>
    <row r="43" spans="1:8" x14ac:dyDescent="0.2">
      <c r="A43" s="41">
        <v>37</v>
      </c>
      <c r="B43" s="42" t="s">
        <v>387</v>
      </c>
      <c r="C43" s="42" t="s">
        <v>388</v>
      </c>
      <c r="D43" s="42" t="s">
        <v>389</v>
      </c>
      <c r="E43" s="43">
        <v>3350</v>
      </c>
      <c r="F43" s="44">
        <v>33.520099999999999</v>
      </c>
      <c r="G43" s="45">
        <v>9.3688599999999997E-3</v>
      </c>
      <c r="H43" s="35" t="s">
        <v>140</v>
      </c>
    </row>
    <row r="44" spans="1:8" x14ac:dyDescent="0.2">
      <c r="A44" s="41">
        <v>38</v>
      </c>
      <c r="B44" s="42" t="s">
        <v>390</v>
      </c>
      <c r="C44" s="42" t="s">
        <v>391</v>
      </c>
      <c r="D44" s="42" t="s">
        <v>183</v>
      </c>
      <c r="E44" s="43">
        <v>2700</v>
      </c>
      <c r="F44" s="44">
        <v>32.721299999999999</v>
      </c>
      <c r="G44" s="45">
        <v>9.1456000000000003E-3</v>
      </c>
      <c r="H44" s="35" t="s">
        <v>140</v>
      </c>
    </row>
    <row r="45" spans="1:8" x14ac:dyDescent="0.2">
      <c r="A45" s="41">
        <v>39</v>
      </c>
      <c r="B45" s="42" t="s">
        <v>379</v>
      </c>
      <c r="C45" s="42" t="s">
        <v>380</v>
      </c>
      <c r="D45" s="42" t="s">
        <v>115</v>
      </c>
      <c r="E45" s="43">
        <v>3365</v>
      </c>
      <c r="F45" s="44">
        <v>22.944252500000001</v>
      </c>
      <c r="G45" s="45">
        <v>6.4129199999999999E-3</v>
      </c>
      <c r="H45" s="35" t="s">
        <v>140</v>
      </c>
    </row>
    <row r="46" spans="1:8" x14ac:dyDescent="0.2">
      <c r="A46" s="46"/>
      <c r="B46" s="46"/>
      <c r="C46" s="47" t="s">
        <v>139</v>
      </c>
      <c r="D46" s="46"/>
      <c r="E46" s="46" t="s">
        <v>140</v>
      </c>
      <c r="F46" s="48">
        <v>3478.8036895</v>
      </c>
      <c r="G46" s="49">
        <v>0.97232523999999998</v>
      </c>
      <c r="H46" s="35" t="s">
        <v>140</v>
      </c>
    </row>
    <row r="47" spans="1:8" x14ac:dyDescent="0.2">
      <c r="A47" s="46"/>
      <c r="B47" s="46"/>
      <c r="C47" s="50"/>
      <c r="D47" s="46"/>
      <c r="E47" s="46"/>
      <c r="F47" s="51"/>
      <c r="G47" s="51"/>
      <c r="H47" s="35" t="s">
        <v>140</v>
      </c>
    </row>
    <row r="48" spans="1:8" x14ac:dyDescent="0.2">
      <c r="A48" s="46"/>
      <c r="B48" s="46"/>
      <c r="C48" s="47" t="s">
        <v>141</v>
      </c>
      <c r="D48" s="46"/>
      <c r="E48" s="46"/>
      <c r="F48" s="46"/>
      <c r="G48" s="46"/>
      <c r="H48" s="35" t="s">
        <v>140</v>
      </c>
    </row>
    <row r="49" spans="1:8" x14ac:dyDescent="0.2">
      <c r="A49" s="46"/>
      <c r="B49" s="46"/>
      <c r="C49" s="47" t="s">
        <v>139</v>
      </c>
      <c r="D49" s="46"/>
      <c r="E49" s="46" t="s">
        <v>140</v>
      </c>
      <c r="F49" s="52" t="s">
        <v>142</v>
      </c>
      <c r="G49" s="49">
        <v>0</v>
      </c>
      <c r="H49" s="35" t="s">
        <v>140</v>
      </c>
    </row>
    <row r="50" spans="1:8" x14ac:dyDescent="0.2">
      <c r="A50" s="46"/>
      <c r="B50" s="46"/>
      <c r="C50" s="50"/>
      <c r="D50" s="46"/>
      <c r="E50" s="46"/>
      <c r="F50" s="51"/>
      <c r="G50" s="51"/>
      <c r="H50" s="35" t="s">
        <v>140</v>
      </c>
    </row>
    <row r="51" spans="1:8" x14ac:dyDescent="0.2">
      <c r="A51" s="46"/>
      <c r="B51" s="46"/>
      <c r="C51" s="47" t="s">
        <v>143</v>
      </c>
      <c r="D51" s="46"/>
      <c r="E51" s="46"/>
      <c r="F51" s="46"/>
      <c r="G51" s="46"/>
      <c r="H51" s="35" t="s">
        <v>140</v>
      </c>
    </row>
    <row r="52" spans="1:8" x14ac:dyDescent="0.2">
      <c r="A52" s="46"/>
      <c r="B52" s="46"/>
      <c r="C52" s="47" t="s">
        <v>139</v>
      </c>
      <c r="D52" s="46"/>
      <c r="E52" s="46" t="s">
        <v>140</v>
      </c>
      <c r="F52" s="52" t="s">
        <v>142</v>
      </c>
      <c r="G52" s="49">
        <v>0</v>
      </c>
      <c r="H52" s="35" t="s">
        <v>140</v>
      </c>
    </row>
    <row r="53" spans="1:8" x14ac:dyDescent="0.2">
      <c r="A53" s="46"/>
      <c r="B53" s="46"/>
      <c r="C53" s="50"/>
      <c r="D53" s="46"/>
      <c r="E53" s="46"/>
      <c r="F53" s="51"/>
      <c r="G53" s="51"/>
      <c r="H53" s="35" t="s">
        <v>140</v>
      </c>
    </row>
    <row r="54" spans="1:8" x14ac:dyDescent="0.2">
      <c r="A54" s="46"/>
      <c r="B54" s="46"/>
      <c r="C54" s="47" t="s">
        <v>144</v>
      </c>
      <c r="D54" s="46"/>
      <c r="E54" s="46"/>
      <c r="F54" s="46"/>
      <c r="G54" s="46"/>
      <c r="H54" s="35" t="s">
        <v>140</v>
      </c>
    </row>
    <row r="55" spans="1:8" x14ac:dyDescent="0.2">
      <c r="A55" s="46"/>
      <c r="B55" s="46"/>
      <c r="C55" s="47" t="s">
        <v>139</v>
      </c>
      <c r="D55" s="46"/>
      <c r="E55" s="46" t="s">
        <v>140</v>
      </c>
      <c r="F55" s="52" t="s">
        <v>142</v>
      </c>
      <c r="G55" s="49">
        <v>0</v>
      </c>
      <c r="H55" s="35" t="s">
        <v>140</v>
      </c>
    </row>
    <row r="56" spans="1:8" x14ac:dyDescent="0.2">
      <c r="A56" s="46"/>
      <c r="B56" s="46"/>
      <c r="C56" s="50"/>
      <c r="D56" s="46"/>
      <c r="E56" s="46"/>
      <c r="F56" s="51"/>
      <c r="G56" s="51"/>
      <c r="H56" s="35" t="s">
        <v>140</v>
      </c>
    </row>
    <row r="57" spans="1:8" x14ac:dyDescent="0.2">
      <c r="A57" s="46"/>
      <c r="B57" s="46"/>
      <c r="C57" s="47" t="s">
        <v>145</v>
      </c>
      <c r="D57" s="46"/>
      <c r="E57" s="46"/>
      <c r="F57" s="51"/>
      <c r="G57" s="51"/>
      <c r="H57" s="35" t="s">
        <v>140</v>
      </c>
    </row>
    <row r="58" spans="1:8" x14ac:dyDescent="0.2">
      <c r="A58" s="46"/>
      <c r="B58" s="46"/>
      <c r="C58" s="47" t="s">
        <v>139</v>
      </c>
      <c r="D58" s="46"/>
      <c r="E58" s="46" t="s">
        <v>140</v>
      </c>
      <c r="F58" s="52" t="s">
        <v>142</v>
      </c>
      <c r="G58" s="49">
        <v>0</v>
      </c>
      <c r="H58" s="35" t="s">
        <v>140</v>
      </c>
    </row>
    <row r="59" spans="1:8" x14ac:dyDescent="0.2">
      <c r="A59" s="46"/>
      <c r="B59" s="46"/>
      <c r="C59" s="50"/>
      <c r="D59" s="46"/>
      <c r="E59" s="46"/>
      <c r="F59" s="51"/>
      <c r="G59" s="51"/>
      <c r="H59" s="35" t="s">
        <v>140</v>
      </c>
    </row>
    <row r="60" spans="1:8" x14ac:dyDescent="0.2">
      <c r="A60" s="46"/>
      <c r="B60" s="46"/>
      <c r="C60" s="47" t="s">
        <v>146</v>
      </c>
      <c r="D60" s="46"/>
      <c r="E60" s="46"/>
      <c r="F60" s="51"/>
      <c r="G60" s="51"/>
      <c r="H60" s="35" t="s">
        <v>140</v>
      </c>
    </row>
    <row r="61" spans="1:8" x14ac:dyDescent="0.2">
      <c r="A61" s="46"/>
      <c r="B61" s="46"/>
      <c r="C61" s="47" t="s">
        <v>139</v>
      </c>
      <c r="D61" s="46"/>
      <c r="E61" s="46" t="s">
        <v>140</v>
      </c>
      <c r="F61" s="52" t="s">
        <v>142</v>
      </c>
      <c r="G61" s="49">
        <v>0</v>
      </c>
      <c r="H61" s="35" t="s">
        <v>140</v>
      </c>
    </row>
    <row r="62" spans="1:8" x14ac:dyDescent="0.2">
      <c r="A62" s="46"/>
      <c r="B62" s="46"/>
      <c r="C62" s="50"/>
      <c r="D62" s="46"/>
      <c r="E62" s="46"/>
      <c r="F62" s="51"/>
      <c r="G62" s="51"/>
      <c r="H62" s="35" t="s">
        <v>140</v>
      </c>
    </row>
    <row r="63" spans="1:8" x14ac:dyDescent="0.2">
      <c r="A63" s="46"/>
      <c r="B63" s="46"/>
      <c r="C63" s="47" t="s">
        <v>147</v>
      </c>
      <c r="D63" s="46"/>
      <c r="E63" s="46"/>
      <c r="F63" s="48">
        <v>3478.8036895</v>
      </c>
      <c r="G63" s="49">
        <v>0.97232523999999998</v>
      </c>
      <c r="H63" s="35" t="s">
        <v>140</v>
      </c>
    </row>
    <row r="64" spans="1:8" x14ac:dyDescent="0.2">
      <c r="A64" s="46"/>
      <c r="B64" s="46"/>
      <c r="C64" s="50"/>
      <c r="D64" s="46"/>
      <c r="E64" s="46"/>
      <c r="F64" s="51"/>
      <c r="G64" s="51"/>
      <c r="H64" s="35" t="s">
        <v>140</v>
      </c>
    </row>
    <row r="65" spans="1:8" x14ac:dyDescent="0.2">
      <c r="A65" s="46"/>
      <c r="B65" s="46"/>
      <c r="C65" s="47" t="s">
        <v>148</v>
      </c>
      <c r="D65" s="46"/>
      <c r="E65" s="46"/>
      <c r="F65" s="51"/>
      <c r="G65" s="51"/>
      <c r="H65" s="35" t="s">
        <v>140</v>
      </c>
    </row>
    <row r="66" spans="1:8" x14ac:dyDescent="0.2">
      <c r="A66" s="46"/>
      <c r="B66" s="46"/>
      <c r="C66" s="47" t="s">
        <v>10</v>
      </c>
      <c r="D66" s="46"/>
      <c r="E66" s="46"/>
      <c r="F66" s="51"/>
      <c r="G66" s="51"/>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149</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150</v>
      </c>
      <c r="D72" s="46"/>
      <c r="E72" s="46"/>
      <c r="F72" s="46"/>
      <c r="G72" s="46"/>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151</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90"/>
      <c r="B77" s="90"/>
      <c r="C77" s="91"/>
      <c r="D77" s="90"/>
      <c r="E77" s="90"/>
      <c r="F77" s="126"/>
      <c r="G77" s="127"/>
      <c r="H77" s="92" t="s">
        <v>140</v>
      </c>
    </row>
    <row r="78" spans="1:8" x14ac:dyDescent="0.2">
      <c r="A78" s="90"/>
      <c r="B78" s="90"/>
      <c r="C78" s="91" t="s">
        <v>1191</v>
      </c>
      <c r="D78" s="90"/>
      <c r="E78" s="90"/>
      <c r="F78" s="90"/>
      <c r="G78" s="90"/>
      <c r="H78" s="92" t="s">
        <v>140</v>
      </c>
    </row>
    <row r="79" spans="1:8" ht="25.5" x14ac:dyDescent="0.2">
      <c r="A79" s="93">
        <v>1</v>
      </c>
      <c r="B79" s="94" t="s">
        <v>1231</v>
      </c>
      <c r="C79" s="94" t="s">
        <v>1192</v>
      </c>
      <c r="D79" s="94" t="s">
        <v>222</v>
      </c>
      <c r="E79" s="95">
        <v>32522</v>
      </c>
      <c r="F79" s="96">
        <v>3.2446999999999995</v>
      </c>
      <c r="G79" s="97">
        <f>F79/F112</f>
        <v>9.0689326863925795E-4</v>
      </c>
      <c r="H79" s="92">
        <v>5.13</v>
      </c>
    </row>
    <row r="80" spans="1:8" x14ac:dyDescent="0.2">
      <c r="A80" s="90"/>
      <c r="B80" s="90"/>
      <c r="C80" s="91" t="s">
        <v>139</v>
      </c>
      <c r="D80" s="90"/>
      <c r="E80" s="90" t="s">
        <v>140</v>
      </c>
      <c r="F80" s="128">
        <f>F79</f>
        <v>3.2446999999999995</v>
      </c>
      <c r="G80" s="127">
        <f>G79</f>
        <v>9.0689326863925795E-4</v>
      </c>
      <c r="H80" s="92" t="s">
        <v>140</v>
      </c>
    </row>
    <row r="81" spans="1:8" x14ac:dyDescent="0.2">
      <c r="A81" s="46"/>
      <c r="B81" s="46"/>
      <c r="C81" s="50"/>
      <c r="D81" s="46"/>
      <c r="E81" s="46"/>
      <c r="F81" s="51"/>
      <c r="G81" s="51"/>
      <c r="H81" s="35" t="s">
        <v>140</v>
      </c>
    </row>
    <row r="82" spans="1:8" x14ac:dyDescent="0.2">
      <c r="A82" s="46"/>
      <c r="B82" s="46"/>
      <c r="C82" s="47" t="s">
        <v>152</v>
      </c>
      <c r="D82" s="46"/>
      <c r="E82" s="46"/>
      <c r="F82" s="48">
        <v>3.2446548960000001</v>
      </c>
      <c r="G82" s="49">
        <v>9.0687999999999999E-4</v>
      </c>
      <c r="H82" s="35" t="s">
        <v>140</v>
      </c>
    </row>
    <row r="83" spans="1:8" x14ac:dyDescent="0.2">
      <c r="A83" s="46"/>
      <c r="B83" s="46"/>
      <c r="C83" s="50"/>
      <c r="D83" s="46"/>
      <c r="E83" s="46"/>
      <c r="F83" s="51"/>
      <c r="G83" s="51"/>
      <c r="H83" s="35" t="s">
        <v>140</v>
      </c>
    </row>
    <row r="84" spans="1:8" x14ac:dyDescent="0.2">
      <c r="A84" s="46"/>
      <c r="B84" s="46"/>
      <c r="C84" s="47" t="s">
        <v>153</v>
      </c>
      <c r="D84" s="46"/>
      <c r="E84" s="46"/>
      <c r="F84" s="51"/>
      <c r="G84" s="51"/>
      <c r="H84" s="35" t="s">
        <v>140</v>
      </c>
    </row>
    <row r="85" spans="1:8" x14ac:dyDescent="0.2">
      <c r="A85" s="46"/>
      <c r="B85" s="46"/>
      <c r="C85" s="47" t="s">
        <v>154</v>
      </c>
      <c r="D85" s="46"/>
      <c r="E85" s="46"/>
      <c r="F85" s="51"/>
      <c r="G85" s="51"/>
      <c r="H85" s="35" t="s">
        <v>140</v>
      </c>
    </row>
    <row r="86" spans="1:8" x14ac:dyDescent="0.2">
      <c r="A86" s="46"/>
      <c r="B86" s="46"/>
      <c r="C86" s="47" t="s">
        <v>139</v>
      </c>
      <c r="D86" s="46"/>
      <c r="E86" s="46" t="s">
        <v>140</v>
      </c>
      <c r="F86" s="52" t="s">
        <v>142</v>
      </c>
      <c r="G86" s="49">
        <v>0</v>
      </c>
      <c r="H86" s="35" t="s">
        <v>140</v>
      </c>
    </row>
    <row r="87" spans="1:8" x14ac:dyDescent="0.2">
      <c r="A87" s="46"/>
      <c r="B87" s="46"/>
      <c r="C87" s="50"/>
      <c r="D87" s="46"/>
      <c r="E87" s="46"/>
      <c r="F87" s="51"/>
      <c r="G87" s="51"/>
      <c r="H87" s="35" t="s">
        <v>140</v>
      </c>
    </row>
    <row r="88" spans="1:8" x14ac:dyDescent="0.2">
      <c r="A88" s="46"/>
      <c r="B88" s="46"/>
      <c r="C88" s="47" t="s">
        <v>155</v>
      </c>
      <c r="D88" s="46"/>
      <c r="E88" s="46"/>
      <c r="F88" s="51"/>
      <c r="G88" s="51"/>
      <c r="H88" s="35" t="s">
        <v>140</v>
      </c>
    </row>
    <row r="89" spans="1:8" x14ac:dyDescent="0.2">
      <c r="A89" s="46"/>
      <c r="B89" s="46"/>
      <c r="C89" s="47" t="s">
        <v>139</v>
      </c>
      <c r="D89" s="46"/>
      <c r="E89" s="46" t="s">
        <v>140</v>
      </c>
      <c r="F89" s="52" t="s">
        <v>142</v>
      </c>
      <c r="G89" s="49">
        <v>0</v>
      </c>
      <c r="H89" s="35" t="s">
        <v>140</v>
      </c>
    </row>
    <row r="90" spans="1:8" x14ac:dyDescent="0.2">
      <c r="A90" s="46"/>
      <c r="B90" s="46"/>
      <c r="C90" s="50"/>
      <c r="D90" s="46"/>
      <c r="E90" s="46"/>
      <c r="F90" s="51"/>
      <c r="G90" s="51"/>
      <c r="H90" s="35" t="s">
        <v>140</v>
      </c>
    </row>
    <row r="91" spans="1:8" x14ac:dyDescent="0.2">
      <c r="A91" s="46"/>
      <c r="B91" s="46"/>
      <c r="C91" s="47" t="s">
        <v>156</v>
      </c>
      <c r="D91" s="46"/>
      <c r="E91" s="46"/>
      <c r="F91" s="51"/>
      <c r="G91" s="51"/>
      <c r="H91" s="35" t="s">
        <v>140</v>
      </c>
    </row>
    <row r="92" spans="1:8" x14ac:dyDescent="0.2">
      <c r="A92" s="46"/>
      <c r="B92" s="46"/>
      <c r="C92" s="47" t="s">
        <v>139</v>
      </c>
      <c r="D92" s="46"/>
      <c r="E92" s="46" t="s">
        <v>140</v>
      </c>
      <c r="F92" s="52" t="s">
        <v>142</v>
      </c>
      <c r="G92" s="49">
        <v>0</v>
      </c>
      <c r="H92" s="35" t="s">
        <v>140</v>
      </c>
    </row>
    <row r="93" spans="1:8" x14ac:dyDescent="0.2">
      <c r="A93" s="46"/>
      <c r="B93" s="46"/>
      <c r="C93" s="50"/>
      <c r="D93" s="46"/>
      <c r="E93" s="46"/>
      <c r="F93" s="51"/>
      <c r="G93" s="51"/>
      <c r="H93" s="35" t="s">
        <v>140</v>
      </c>
    </row>
    <row r="94" spans="1:8" x14ac:dyDescent="0.2">
      <c r="A94" s="46"/>
      <c r="B94" s="46"/>
      <c r="C94" s="47" t="s">
        <v>157</v>
      </c>
      <c r="D94" s="46"/>
      <c r="E94" s="46"/>
      <c r="F94" s="51"/>
      <c r="G94" s="51"/>
      <c r="H94" s="35" t="s">
        <v>140</v>
      </c>
    </row>
    <row r="95" spans="1:8" x14ac:dyDescent="0.2">
      <c r="A95" s="41">
        <v>1</v>
      </c>
      <c r="B95" s="42"/>
      <c r="C95" s="42" t="s">
        <v>158</v>
      </c>
      <c r="D95" s="42"/>
      <c r="E95" s="54"/>
      <c r="F95" s="44">
        <v>96.513976999999997</v>
      </c>
      <c r="G95" s="45">
        <v>2.697565E-2</v>
      </c>
      <c r="H95" s="35">
        <v>5.15</v>
      </c>
    </row>
    <row r="96" spans="1:8" x14ac:dyDescent="0.2">
      <c r="A96" s="46"/>
      <c r="B96" s="46"/>
      <c r="C96" s="47" t="s">
        <v>139</v>
      </c>
      <c r="D96" s="46"/>
      <c r="E96" s="46" t="s">
        <v>140</v>
      </c>
      <c r="F96" s="48">
        <v>96.513976999999997</v>
      </c>
      <c r="G96" s="49">
        <v>2.697565E-2</v>
      </c>
      <c r="H96" s="35" t="s">
        <v>140</v>
      </c>
    </row>
    <row r="97" spans="1:8" x14ac:dyDescent="0.2">
      <c r="A97" s="46"/>
      <c r="B97" s="46"/>
      <c r="C97" s="50"/>
      <c r="D97" s="46"/>
      <c r="E97" s="46"/>
      <c r="F97" s="51"/>
      <c r="G97" s="51"/>
      <c r="H97" s="35" t="s">
        <v>140</v>
      </c>
    </row>
    <row r="98" spans="1:8" x14ac:dyDescent="0.2">
      <c r="A98" s="46"/>
      <c r="B98" s="46"/>
      <c r="C98" s="47" t="s">
        <v>159</v>
      </c>
      <c r="D98" s="46"/>
      <c r="E98" s="46"/>
      <c r="F98" s="48">
        <v>96.513976999999997</v>
      </c>
      <c r="G98" s="49">
        <v>2.697565E-2</v>
      </c>
      <c r="H98" s="35" t="s">
        <v>140</v>
      </c>
    </row>
    <row r="99" spans="1:8" x14ac:dyDescent="0.2">
      <c r="A99" s="46"/>
      <c r="B99" s="46"/>
      <c r="C99" s="51"/>
      <c r="D99" s="46"/>
      <c r="E99" s="46"/>
      <c r="F99" s="46"/>
      <c r="G99" s="46"/>
      <c r="H99" s="35" t="s">
        <v>140</v>
      </c>
    </row>
    <row r="100" spans="1:8" x14ac:dyDescent="0.2">
      <c r="A100" s="46"/>
      <c r="B100" s="46"/>
      <c r="C100" s="47" t="s">
        <v>160</v>
      </c>
      <c r="D100" s="46"/>
      <c r="E100" s="46"/>
      <c r="F100" s="46"/>
      <c r="G100" s="46"/>
      <c r="H100" s="35" t="s">
        <v>140</v>
      </c>
    </row>
    <row r="101" spans="1:8" x14ac:dyDescent="0.2">
      <c r="A101" s="46"/>
      <c r="B101" s="46"/>
      <c r="C101" s="47" t="s">
        <v>161</v>
      </c>
      <c r="D101" s="46"/>
      <c r="E101" s="46"/>
      <c r="F101" s="46"/>
      <c r="G101" s="46"/>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162</v>
      </c>
      <c r="D104" s="46"/>
      <c r="E104" s="46"/>
      <c r="F104" s="46"/>
      <c r="G104" s="46"/>
      <c r="H104" s="35" t="s">
        <v>140</v>
      </c>
    </row>
    <row r="105" spans="1:8" x14ac:dyDescent="0.2">
      <c r="A105" s="46"/>
      <c r="B105" s="46"/>
      <c r="C105" s="47" t="s">
        <v>163</v>
      </c>
      <c r="D105" s="46"/>
      <c r="E105" s="46"/>
      <c r="F105" s="46"/>
      <c r="G105" s="46"/>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164</v>
      </c>
      <c r="D108" s="46"/>
      <c r="E108" s="46"/>
      <c r="F108" s="51"/>
      <c r="G108" s="51"/>
      <c r="H108" s="35" t="s">
        <v>140</v>
      </c>
    </row>
    <row r="109" spans="1:8" x14ac:dyDescent="0.2">
      <c r="A109" s="46"/>
      <c r="B109" s="46"/>
      <c r="C109" s="47" t="s">
        <v>139</v>
      </c>
      <c r="D109" s="46"/>
      <c r="E109" s="46" t="s">
        <v>140</v>
      </c>
      <c r="F109" s="52" t="s">
        <v>142</v>
      </c>
      <c r="G109" s="49">
        <v>0</v>
      </c>
      <c r="H109" s="35" t="s">
        <v>140</v>
      </c>
    </row>
    <row r="110" spans="1:8" x14ac:dyDescent="0.2">
      <c r="A110" s="46"/>
      <c r="B110" s="46"/>
      <c r="C110" s="50"/>
      <c r="D110" s="46"/>
      <c r="E110" s="46"/>
      <c r="F110" s="51"/>
      <c r="G110" s="51"/>
      <c r="H110" s="35" t="s">
        <v>140</v>
      </c>
    </row>
    <row r="111" spans="1:8" x14ac:dyDescent="0.2">
      <c r="A111" s="54"/>
      <c r="B111" s="42"/>
      <c r="C111" s="42" t="s">
        <v>165</v>
      </c>
      <c r="D111" s="42"/>
      <c r="E111" s="54"/>
      <c r="F111" s="44">
        <v>-0.74328556999999995</v>
      </c>
      <c r="G111" s="45">
        <v>-2.0775000000000001E-4</v>
      </c>
      <c r="H111" s="35" t="s">
        <v>140</v>
      </c>
    </row>
    <row r="112" spans="1:8" x14ac:dyDescent="0.2">
      <c r="A112" s="50"/>
      <c r="B112" s="50"/>
      <c r="C112" s="47" t="s">
        <v>166</v>
      </c>
      <c r="D112" s="51"/>
      <c r="E112" s="51"/>
      <c r="F112" s="48">
        <v>3577.8190358259999</v>
      </c>
      <c r="G112" s="55">
        <v>1.0000000200000001</v>
      </c>
      <c r="H112" s="35" t="s">
        <v>140</v>
      </c>
    </row>
    <row r="113" spans="1:17" x14ac:dyDescent="0.2">
      <c r="A113" s="56"/>
      <c r="B113" s="56"/>
      <c r="C113" s="57"/>
      <c r="D113" s="58"/>
      <c r="E113" s="58"/>
      <c r="F113" s="59"/>
      <c r="G113" s="60"/>
      <c r="H113" s="61"/>
    </row>
    <row r="114" spans="1:17" x14ac:dyDescent="0.2">
      <c r="A114" s="56"/>
      <c r="B114" s="62" t="s">
        <v>986</v>
      </c>
      <c r="C114" s="62"/>
      <c r="D114" s="62"/>
      <c r="E114" s="62"/>
      <c r="F114" s="62"/>
      <c r="G114" s="62"/>
      <c r="H114" s="62"/>
      <c r="J114" s="63"/>
    </row>
    <row r="115" spans="1:17" x14ac:dyDescent="0.2">
      <c r="A115" s="56"/>
      <c r="B115" s="62" t="s">
        <v>987</v>
      </c>
      <c r="C115" s="62"/>
      <c r="D115" s="62"/>
      <c r="E115" s="62"/>
      <c r="F115" s="62"/>
      <c r="G115" s="62"/>
      <c r="H115" s="62"/>
      <c r="J115" s="63"/>
    </row>
    <row r="116" spans="1:17" x14ac:dyDescent="0.2">
      <c r="A116" s="56"/>
      <c r="B116" s="62" t="s">
        <v>988</v>
      </c>
      <c r="C116" s="62"/>
      <c r="D116" s="62"/>
      <c r="E116" s="62"/>
      <c r="F116" s="62"/>
      <c r="G116" s="62"/>
      <c r="H116" s="62"/>
      <c r="J116" s="63"/>
    </row>
    <row r="117" spans="1:17" s="66" customFormat="1" ht="52.5" customHeight="1" x14ac:dyDescent="0.25">
      <c r="A117" s="64"/>
      <c r="B117" s="65" t="s">
        <v>989</v>
      </c>
      <c r="C117" s="65"/>
      <c r="D117" s="65"/>
      <c r="E117" s="65"/>
      <c r="F117" s="65"/>
      <c r="G117" s="65"/>
      <c r="H117" s="65"/>
      <c r="I117" s="29"/>
      <c r="J117" s="63"/>
      <c r="K117" s="29"/>
      <c r="L117" s="29"/>
      <c r="M117" s="29"/>
      <c r="N117" s="29"/>
      <c r="O117" s="29"/>
      <c r="P117" s="29"/>
      <c r="Q117" s="29"/>
    </row>
    <row r="118" spans="1:17" x14ac:dyDescent="0.2">
      <c r="A118" s="56"/>
      <c r="B118" s="62" t="s">
        <v>990</v>
      </c>
      <c r="C118" s="62"/>
      <c r="D118" s="62"/>
      <c r="E118" s="62"/>
      <c r="F118" s="62"/>
      <c r="G118" s="62"/>
      <c r="H118" s="62"/>
      <c r="J118" s="63"/>
    </row>
    <row r="119" spans="1:17" x14ac:dyDescent="0.2">
      <c r="A119" s="56"/>
      <c r="B119" s="56"/>
      <c r="C119" s="56"/>
      <c r="D119" s="58"/>
      <c r="E119" s="58"/>
      <c r="F119" s="58"/>
      <c r="G119" s="58"/>
    </row>
    <row r="120" spans="1:17" x14ac:dyDescent="0.2">
      <c r="A120" s="56"/>
      <c r="B120" s="68" t="s">
        <v>167</v>
      </c>
      <c r="C120" s="69"/>
      <c r="D120" s="70"/>
      <c r="E120" s="71"/>
      <c r="F120" s="58"/>
      <c r="G120" s="58"/>
    </row>
    <row r="121" spans="1:17" ht="27.75" customHeight="1" x14ac:dyDescent="0.2">
      <c r="A121" s="56"/>
      <c r="B121" s="72" t="s">
        <v>168</v>
      </c>
      <c r="C121" s="73"/>
      <c r="D121" s="34" t="s">
        <v>169</v>
      </c>
      <c r="E121" s="71"/>
      <c r="F121" s="58"/>
      <c r="G121" s="58"/>
    </row>
    <row r="122" spans="1:17" x14ac:dyDescent="0.2">
      <c r="A122" s="56"/>
      <c r="B122" s="72" t="s">
        <v>992</v>
      </c>
      <c r="C122" s="73"/>
      <c r="D122" s="34" t="s">
        <v>169</v>
      </c>
      <c r="E122" s="71"/>
      <c r="F122" s="58"/>
      <c r="G122" s="58"/>
    </row>
    <row r="123" spans="1:17" x14ac:dyDescent="0.2">
      <c r="A123" s="56"/>
      <c r="B123" s="72" t="s">
        <v>170</v>
      </c>
      <c r="C123" s="73"/>
      <c r="D123" s="74" t="s">
        <v>140</v>
      </c>
      <c r="E123" s="71"/>
      <c r="F123" s="58"/>
      <c r="G123" s="58"/>
    </row>
    <row r="124" spans="1:17" x14ac:dyDescent="0.2">
      <c r="A124" s="75"/>
      <c r="B124" s="76" t="s">
        <v>140</v>
      </c>
      <c r="C124" s="76" t="s">
        <v>993</v>
      </c>
      <c r="D124" s="76" t="s">
        <v>171</v>
      </c>
      <c r="E124" s="75"/>
      <c r="F124" s="75"/>
      <c r="G124" s="75"/>
      <c r="H124" s="75"/>
      <c r="J124" s="63"/>
    </row>
    <row r="125" spans="1:17" x14ac:dyDescent="0.2">
      <c r="A125" s="75"/>
      <c r="B125" s="77" t="s">
        <v>172</v>
      </c>
      <c r="C125" s="78">
        <v>46265</v>
      </c>
      <c r="D125" s="78">
        <v>46295</v>
      </c>
      <c r="E125" s="75"/>
      <c r="F125" s="75"/>
      <c r="G125" s="75"/>
      <c r="J125" s="63"/>
    </row>
    <row r="126" spans="1:17" x14ac:dyDescent="0.2">
      <c r="A126" s="75"/>
      <c r="B126" s="37" t="s">
        <v>173</v>
      </c>
      <c r="C126" s="79">
        <v>30.505099999999999</v>
      </c>
      <c r="D126" s="79">
        <v>29.636299999999999</v>
      </c>
      <c r="E126" s="75"/>
      <c r="F126" s="80"/>
      <c r="G126" s="81"/>
    </row>
    <row r="127" spans="1:17" x14ac:dyDescent="0.2">
      <c r="A127" s="75"/>
      <c r="B127" s="37" t="s">
        <v>994</v>
      </c>
      <c r="C127" s="79">
        <v>29.524699999999999</v>
      </c>
      <c r="D127" s="79">
        <v>28.683900000000001</v>
      </c>
      <c r="E127" s="75"/>
      <c r="F127" s="80"/>
      <c r="G127" s="81"/>
    </row>
    <row r="128" spans="1:17" x14ac:dyDescent="0.2">
      <c r="A128" s="75"/>
      <c r="B128" s="37" t="s">
        <v>174</v>
      </c>
      <c r="C128" s="79">
        <v>29.0138</v>
      </c>
      <c r="D128" s="79">
        <v>28.1816</v>
      </c>
      <c r="E128" s="75"/>
      <c r="F128" s="80"/>
      <c r="G128" s="81"/>
    </row>
    <row r="129" spans="1:7" x14ac:dyDescent="0.2">
      <c r="A129" s="75"/>
      <c r="B129" s="37" t="s">
        <v>995</v>
      </c>
      <c r="C129" s="79">
        <v>28.039899999999999</v>
      </c>
      <c r="D129" s="79">
        <v>27.235700000000001</v>
      </c>
      <c r="E129" s="75"/>
      <c r="F129" s="80"/>
      <c r="G129" s="81"/>
    </row>
    <row r="130" spans="1:7" x14ac:dyDescent="0.2">
      <c r="A130" s="75"/>
      <c r="B130" s="75"/>
      <c r="C130" s="75"/>
      <c r="D130" s="75"/>
      <c r="E130" s="75"/>
      <c r="F130" s="75"/>
      <c r="G130" s="75"/>
    </row>
    <row r="131" spans="1:7" x14ac:dyDescent="0.2">
      <c r="A131" s="75"/>
      <c r="B131" s="72" t="s">
        <v>996</v>
      </c>
      <c r="C131" s="73"/>
      <c r="D131" s="34" t="s">
        <v>169</v>
      </c>
      <c r="E131" s="75"/>
      <c r="F131" s="75"/>
      <c r="G131" s="75"/>
    </row>
    <row r="132" spans="1:7" x14ac:dyDescent="0.2">
      <c r="A132" s="75"/>
      <c r="B132" s="123"/>
      <c r="C132" s="123"/>
      <c r="D132" s="123"/>
      <c r="E132" s="75"/>
      <c r="F132" s="75"/>
      <c r="G132" s="75"/>
    </row>
    <row r="133" spans="1:7" x14ac:dyDescent="0.2">
      <c r="A133" s="75"/>
      <c r="B133" s="72" t="s">
        <v>176</v>
      </c>
      <c r="C133" s="73"/>
      <c r="D133" s="34" t="s">
        <v>169</v>
      </c>
      <c r="E133" s="84"/>
      <c r="F133" s="75"/>
      <c r="G133" s="75"/>
    </row>
    <row r="134" spans="1:7" x14ac:dyDescent="0.2">
      <c r="A134" s="75"/>
      <c r="B134" s="72" t="s">
        <v>177</v>
      </c>
      <c r="C134" s="73"/>
      <c r="D134" s="34" t="s">
        <v>169</v>
      </c>
      <c r="E134" s="84"/>
      <c r="F134" s="75"/>
      <c r="G134" s="75"/>
    </row>
    <row r="135" spans="1:7" x14ac:dyDescent="0.2">
      <c r="A135" s="75"/>
      <c r="B135" s="72" t="s">
        <v>178</v>
      </c>
      <c r="C135" s="73"/>
      <c r="D135" s="34" t="s">
        <v>169</v>
      </c>
      <c r="E135" s="84"/>
      <c r="F135" s="75"/>
      <c r="G135" s="75"/>
    </row>
    <row r="136" spans="1:7" x14ac:dyDescent="0.2">
      <c r="A136" s="75"/>
      <c r="B136" s="72" t="s">
        <v>179</v>
      </c>
      <c r="C136" s="73"/>
      <c r="D136" s="85">
        <v>0.18396511913323441</v>
      </c>
      <c r="E136" s="75"/>
      <c r="F136" s="80"/>
      <c r="G136" s="81"/>
    </row>
    <row r="138" spans="1:7" x14ac:dyDescent="0.2">
      <c r="B138" s="86" t="s">
        <v>997</v>
      </c>
      <c r="C138" s="86"/>
    </row>
    <row r="140" spans="1:7" ht="153.75" customHeight="1" x14ac:dyDescent="0.2"/>
    <row r="143" spans="1:7" x14ac:dyDescent="0.2">
      <c r="B143" s="87" t="s">
        <v>998</v>
      </c>
      <c r="C143" s="88"/>
      <c r="D143" s="87"/>
    </row>
    <row r="144" spans="1:7" x14ac:dyDescent="0.2">
      <c r="B144" s="87" t="s">
        <v>1010</v>
      </c>
      <c r="D144" s="87"/>
    </row>
    <row r="145" s="29" customFormat="1" ht="165" customHeight="1" x14ac:dyDescent="0.2"/>
  </sheetData>
  <mergeCells count="18">
    <mergeCell ref="A1:H1"/>
    <mergeCell ref="A2:H2"/>
    <mergeCell ref="A3:H3"/>
    <mergeCell ref="B114:H114"/>
    <mergeCell ref="B115:H115"/>
    <mergeCell ref="B116:H116"/>
    <mergeCell ref="B117:H117"/>
    <mergeCell ref="B118:H118"/>
    <mergeCell ref="B120:D120"/>
    <mergeCell ref="B121:C121"/>
    <mergeCell ref="B135:C135"/>
    <mergeCell ref="B136:C136"/>
    <mergeCell ref="B138:C138"/>
    <mergeCell ref="B122:C122"/>
    <mergeCell ref="B123:C123"/>
    <mergeCell ref="B131:C131"/>
    <mergeCell ref="B133:C133"/>
    <mergeCell ref="B134:C134"/>
  </mergeCells>
  <hyperlinks>
    <hyperlink ref="I1" location="Index!B2" display="Index" xr:uid="{49633857-282A-440C-B404-CFA2727498A5}"/>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438C3-1C17-4600-A06D-F4876546A242}">
  <sheetPr>
    <outlinePr summaryBelow="0" summaryRight="0"/>
  </sheetPr>
  <dimension ref="A1:Q180"/>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403</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312</v>
      </c>
      <c r="C7" s="42" t="s">
        <v>313</v>
      </c>
      <c r="D7" s="42" t="s">
        <v>39</v>
      </c>
      <c r="E7" s="43">
        <v>264884</v>
      </c>
      <c r="F7" s="44">
        <v>20653.00548</v>
      </c>
      <c r="G7" s="45">
        <v>5.0287499999999999E-2</v>
      </c>
      <c r="H7" s="35" t="s">
        <v>140</v>
      </c>
    </row>
    <row r="8" spans="1:9" x14ac:dyDescent="0.2">
      <c r="A8" s="41">
        <v>2</v>
      </c>
      <c r="B8" s="42" t="s">
        <v>326</v>
      </c>
      <c r="C8" s="42" t="s">
        <v>327</v>
      </c>
      <c r="D8" s="42" t="s">
        <v>192</v>
      </c>
      <c r="E8" s="43">
        <v>1534556</v>
      </c>
      <c r="F8" s="44">
        <v>13067.511618</v>
      </c>
      <c r="G8" s="45">
        <v>3.1817770000000002E-2</v>
      </c>
      <c r="H8" s="35" t="s">
        <v>140</v>
      </c>
    </row>
    <row r="9" spans="1:9" x14ac:dyDescent="0.2">
      <c r="A9" s="41">
        <v>3</v>
      </c>
      <c r="B9" s="42" t="s">
        <v>32</v>
      </c>
      <c r="C9" s="42" t="s">
        <v>33</v>
      </c>
      <c r="D9" s="42" t="s">
        <v>34</v>
      </c>
      <c r="E9" s="43">
        <v>577256</v>
      </c>
      <c r="F9" s="44">
        <v>13034.440479999999</v>
      </c>
      <c r="G9" s="45">
        <v>3.173724E-2</v>
      </c>
      <c r="H9" s="35" t="s">
        <v>140</v>
      </c>
    </row>
    <row r="10" spans="1:9" x14ac:dyDescent="0.2">
      <c r="A10" s="41">
        <v>4</v>
      </c>
      <c r="B10" s="42" t="s">
        <v>310</v>
      </c>
      <c r="C10" s="42" t="s">
        <v>311</v>
      </c>
      <c r="D10" s="42" t="s">
        <v>227</v>
      </c>
      <c r="E10" s="43">
        <v>4056832</v>
      </c>
      <c r="F10" s="44">
        <v>12981.8624</v>
      </c>
      <c r="G10" s="45">
        <v>3.160922E-2</v>
      </c>
      <c r="H10" s="35" t="s">
        <v>140</v>
      </c>
    </row>
    <row r="11" spans="1:9" x14ac:dyDescent="0.2">
      <c r="A11" s="41">
        <v>5</v>
      </c>
      <c r="B11" s="42" t="s">
        <v>335</v>
      </c>
      <c r="C11" s="42" t="s">
        <v>336</v>
      </c>
      <c r="D11" s="42" t="s">
        <v>56</v>
      </c>
      <c r="E11" s="43">
        <v>1668350</v>
      </c>
      <c r="F11" s="44">
        <v>11630.902024999999</v>
      </c>
      <c r="G11" s="45">
        <v>2.8319799999999999E-2</v>
      </c>
      <c r="H11" s="35" t="s">
        <v>140</v>
      </c>
    </row>
    <row r="12" spans="1:9" x14ac:dyDescent="0.2">
      <c r="A12" s="41">
        <v>6</v>
      </c>
      <c r="B12" s="42" t="s">
        <v>324</v>
      </c>
      <c r="C12" s="42" t="s">
        <v>325</v>
      </c>
      <c r="D12" s="42" t="s">
        <v>249</v>
      </c>
      <c r="E12" s="43">
        <v>711944</v>
      </c>
      <c r="F12" s="44">
        <v>10757.473840000001</v>
      </c>
      <c r="G12" s="45">
        <v>2.6193109999999999E-2</v>
      </c>
      <c r="H12" s="35" t="s">
        <v>140</v>
      </c>
    </row>
    <row r="13" spans="1:9" x14ac:dyDescent="0.2">
      <c r="A13" s="41">
        <v>7</v>
      </c>
      <c r="B13" s="42" t="s">
        <v>358</v>
      </c>
      <c r="C13" s="42" t="s">
        <v>359</v>
      </c>
      <c r="D13" s="42" t="s">
        <v>183</v>
      </c>
      <c r="E13" s="43">
        <v>957209</v>
      </c>
      <c r="F13" s="44">
        <v>10720.7408</v>
      </c>
      <c r="G13" s="45">
        <v>2.6103669999999999E-2</v>
      </c>
      <c r="H13" s="35" t="s">
        <v>140</v>
      </c>
    </row>
    <row r="14" spans="1:9" x14ac:dyDescent="0.2">
      <c r="A14" s="41">
        <v>8</v>
      </c>
      <c r="B14" s="42" t="s">
        <v>351</v>
      </c>
      <c r="C14" s="42" t="s">
        <v>352</v>
      </c>
      <c r="D14" s="42" t="s">
        <v>115</v>
      </c>
      <c r="E14" s="43">
        <v>644781</v>
      </c>
      <c r="F14" s="44">
        <v>9217.7891760000002</v>
      </c>
      <c r="G14" s="45">
        <v>2.2444169999999999E-2</v>
      </c>
      <c r="H14" s="35" t="s">
        <v>140</v>
      </c>
    </row>
    <row r="15" spans="1:9" x14ac:dyDescent="0.2">
      <c r="A15" s="41">
        <v>9</v>
      </c>
      <c r="B15" s="42" t="s">
        <v>404</v>
      </c>
      <c r="C15" s="42" t="s">
        <v>405</v>
      </c>
      <c r="D15" s="42" t="s">
        <v>46</v>
      </c>
      <c r="E15" s="43">
        <v>4221491</v>
      </c>
      <c r="F15" s="44">
        <v>8592.4227814000005</v>
      </c>
      <c r="G15" s="45">
        <v>2.0921479999999999E-2</v>
      </c>
      <c r="H15" s="35" t="s">
        <v>140</v>
      </c>
    </row>
    <row r="16" spans="1:9" x14ac:dyDescent="0.2">
      <c r="A16" s="41">
        <v>10</v>
      </c>
      <c r="B16" s="42" t="s">
        <v>75</v>
      </c>
      <c r="C16" s="42" t="s">
        <v>76</v>
      </c>
      <c r="D16" s="42" t="s">
        <v>77</v>
      </c>
      <c r="E16" s="43">
        <v>171244</v>
      </c>
      <c r="F16" s="44">
        <v>8534.8009600000005</v>
      </c>
      <c r="G16" s="45">
        <v>2.078118E-2</v>
      </c>
      <c r="H16" s="35" t="s">
        <v>140</v>
      </c>
    </row>
    <row r="17" spans="1:8" x14ac:dyDescent="0.2">
      <c r="A17" s="41">
        <v>11</v>
      </c>
      <c r="B17" s="42" t="s">
        <v>374</v>
      </c>
      <c r="C17" s="42" t="s">
        <v>375</v>
      </c>
      <c r="D17" s="42" t="s">
        <v>376</v>
      </c>
      <c r="E17" s="43">
        <v>1209677</v>
      </c>
      <c r="F17" s="44">
        <v>8297.1745429999992</v>
      </c>
      <c r="G17" s="45">
        <v>2.0202589999999999E-2</v>
      </c>
      <c r="H17" s="35" t="s">
        <v>140</v>
      </c>
    </row>
    <row r="18" spans="1:8" x14ac:dyDescent="0.2">
      <c r="A18" s="41">
        <v>12</v>
      </c>
      <c r="B18" s="42" t="s">
        <v>57</v>
      </c>
      <c r="C18" s="42" t="s">
        <v>58</v>
      </c>
      <c r="D18" s="42" t="s">
        <v>34</v>
      </c>
      <c r="E18" s="43">
        <v>77110</v>
      </c>
      <c r="F18" s="44">
        <v>8032.5487000000003</v>
      </c>
      <c r="G18" s="45">
        <v>1.9558260000000001E-2</v>
      </c>
      <c r="H18" s="35" t="s">
        <v>140</v>
      </c>
    </row>
    <row r="19" spans="1:8" x14ac:dyDescent="0.2">
      <c r="A19" s="41">
        <v>13</v>
      </c>
      <c r="B19" s="42" t="s">
        <v>364</v>
      </c>
      <c r="C19" s="42" t="s">
        <v>365</v>
      </c>
      <c r="D19" s="42" t="s">
        <v>183</v>
      </c>
      <c r="E19" s="43">
        <v>569382</v>
      </c>
      <c r="F19" s="44">
        <v>7892.7732839999999</v>
      </c>
      <c r="G19" s="45">
        <v>1.9217919999999999E-2</v>
      </c>
      <c r="H19" s="35" t="s">
        <v>140</v>
      </c>
    </row>
    <row r="20" spans="1:8" x14ac:dyDescent="0.2">
      <c r="A20" s="41">
        <v>14</v>
      </c>
      <c r="B20" s="42" t="s">
        <v>406</v>
      </c>
      <c r="C20" s="42" t="s">
        <v>407</v>
      </c>
      <c r="D20" s="42" t="s">
        <v>46</v>
      </c>
      <c r="E20" s="43">
        <v>624242</v>
      </c>
      <c r="F20" s="44">
        <v>7653.2069199999996</v>
      </c>
      <c r="G20" s="45">
        <v>1.8634609999999999E-2</v>
      </c>
      <c r="H20" s="35" t="s">
        <v>140</v>
      </c>
    </row>
    <row r="21" spans="1:8" ht="25.5" x14ac:dyDescent="0.2">
      <c r="A21" s="41">
        <v>15</v>
      </c>
      <c r="B21" s="42" t="s">
        <v>49</v>
      </c>
      <c r="C21" s="42" t="s">
        <v>50</v>
      </c>
      <c r="D21" s="42" t="s">
        <v>51</v>
      </c>
      <c r="E21" s="43">
        <v>390188</v>
      </c>
      <c r="F21" s="44">
        <v>7016.7508040000002</v>
      </c>
      <c r="G21" s="45">
        <v>1.708492E-2</v>
      </c>
      <c r="H21" s="35" t="s">
        <v>140</v>
      </c>
    </row>
    <row r="22" spans="1:8" x14ac:dyDescent="0.2">
      <c r="A22" s="41">
        <v>16</v>
      </c>
      <c r="B22" s="42" t="s">
        <v>349</v>
      </c>
      <c r="C22" s="42" t="s">
        <v>350</v>
      </c>
      <c r="D22" s="42" t="s">
        <v>110</v>
      </c>
      <c r="E22" s="43">
        <v>1097792</v>
      </c>
      <c r="F22" s="44">
        <v>6315.0484800000004</v>
      </c>
      <c r="G22" s="45">
        <v>1.537636E-2</v>
      </c>
      <c r="H22" s="35" t="s">
        <v>140</v>
      </c>
    </row>
    <row r="23" spans="1:8" x14ac:dyDescent="0.2">
      <c r="A23" s="41">
        <v>17</v>
      </c>
      <c r="B23" s="42" t="s">
        <v>35</v>
      </c>
      <c r="C23" s="42" t="s">
        <v>36</v>
      </c>
      <c r="D23" s="42" t="s">
        <v>13</v>
      </c>
      <c r="E23" s="43">
        <v>446330</v>
      </c>
      <c r="F23" s="44">
        <v>6162.0319799999997</v>
      </c>
      <c r="G23" s="45">
        <v>1.500378E-2</v>
      </c>
      <c r="H23" s="35" t="s">
        <v>140</v>
      </c>
    </row>
    <row r="24" spans="1:8" x14ac:dyDescent="0.2">
      <c r="A24" s="41">
        <v>18</v>
      </c>
      <c r="B24" s="42" t="s">
        <v>96</v>
      </c>
      <c r="C24" s="42" t="s">
        <v>97</v>
      </c>
      <c r="D24" s="42" t="s">
        <v>28</v>
      </c>
      <c r="E24" s="43">
        <v>718629</v>
      </c>
      <c r="F24" s="44">
        <v>6152.1828690000002</v>
      </c>
      <c r="G24" s="45">
        <v>1.49798E-2</v>
      </c>
      <c r="H24" s="35" t="s">
        <v>140</v>
      </c>
    </row>
    <row r="25" spans="1:8" x14ac:dyDescent="0.2">
      <c r="A25" s="41">
        <v>19</v>
      </c>
      <c r="B25" s="42" t="s">
        <v>360</v>
      </c>
      <c r="C25" s="42" t="s">
        <v>361</v>
      </c>
      <c r="D25" s="42" t="s">
        <v>28</v>
      </c>
      <c r="E25" s="43">
        <v>278652</v>
      </c>
      <c r="F25" s="44">
        <v>5982.9370920000001</v>
      </c>
      <c r="G25" s="45">
        <v>1.4567709999999999E-2</v>
      </c>
      <c r="H25" s="35" t="s">
        <v>140</v>
      </c>
    </row>
    <row r="26" spans="1:8" x14ac:dyDescent="0.2">
      <c r="A26" s="41">
        <v>20</v>
      </c>
      <c r="B26" s="42" t="s">
        <v>318</v>
      </c>
      <c r="C26" s="42" t="s">
        <v>319</v>
      </c>
      <c r="D26" s="42" t="s">
        <v>46</v>
      </c>
      <c r="E26" s="43">
        <v>8833600</v>
      </c>
      <c r="F26" s="44">
        <v>5962.68</v>
      </c>
      <c r="G26" s="45">
        <v>1.4518390000000001E-2</v>
      </c>
      <c r="H26" s="35" t="s">
        <v>140</v>
      </c>
    </row>
    <row r="27" spans="1:8" ht="25.5" x14ac:dyDescent="0.2">
      <c r="A27" s="41">
        <v>21</v>
      </c>
      <c r="B27" s="42" t="s">
        <v>368</v>
      </c>
      <c r="C27" s="42" t="s">
        <v>369</v>
      </c>
      <c r="D27" s="42" t="s">
        <v>292</v>
      </c>
      <c r="E27" s="43">
        <v>750000</v>
      </c>
      <c r="F27" s="44">
        <v>5957.625</v>
      </c>
      <c r="G27" s="45">
        <v>1.4506079999999999E-2</v>
      </c>
      <c r="H27" s="35" t="s">
        <v>140</v>
      </c>
    </row>
    <row r="28" spans="1:8" x14ac:dyDescent="0.2">
      <c r="A28" s="41">
        <v>22</v>
      </c>
      <c r="B28" s="42" t="s">
        <v>337</v>
      </c>
      <c r="C28" s="42" t="s">
        <v>338</v>
      </c>
      <c r="D28" s="42" t="s">
        <v>115</v>
      </c>
      <c r="E28" s="43">
        <v>3644428</v>
      </c>
      <c r="F28" s="44">
        <v>5842.7469695999998</v>
      </c>
      <c r="G28" s="45">
        <v>1.422636E-2</v>
      </c>
      <c r="H28" s="35" t="s">
        <v>140</v>
      </c>
    </row>
    <row r="29" spans="1:8" x14ac:dyDescent="0.2">
      <c r="A29" s="41">
        <v>23</v>
      </c>
      <c r="B29" s="42" t="s">
        <v>390</v>
      </c>
      <c r="C29" s="42" t="s">
        <v>391</v>
      </c>
      <c r="D29" s="42" t="s">
        <v>183</v>
      </c>
      <c r="E29" s="43">
        <v>481011</v>
      </c>
      <c r="F29" s="44">
        <v>5829.3723090000003</v>
      </c>
      <c r="G29" s="45">
        <v>1.4193799999999999E-2</v>
      </c>
      <c r="H29" s="35" t="s">
        <v>140</v>
      </c>
    </row>
    <row r="30" spans="1:8" x14ac:dyDescent="0.2">
      <c r="A30" s="41">
        <v>24</v>
      </c>
      <c r="B30" s="42" t="s">
        <v>343</v>
      </c>
      <c r="C30" s="42" t="s">
        <v>344</v>
      </c>
      <c r="D30" s="42" t="s">
        <v>212</v>
      </c>
      <c r="E30" s="43">
        <v>2109680</v>
      </c>
      <c r="F30" s="44">
        <v>5780.5231999999996</v>
      </c>
      <c r="G30" s="45">
        <v>1.407486E-2</v>
      </c>
      <c r="H30" s="35" t="s">
        <v>140</v>
      </c>
    </row>
    <row r="31" spans="1:8" x14ac:dyDescent="0.2">
      <c r="A31" s="41">
        <v>25</v>
      </c>
      <c r="B31" s="42" t="s">
        <v>295</v>
      </c>
      <c r="C31" s="42" t="s">
        <v>296</v>
      </c>
      <c r="D31" s="42" t="s">
        <v>118</v>
      </c>
      <c r="E31" s="43">
        <v>669569</v>
      </c>
      <c r="F31" s="44">
        <v>5659.1971880000001</v>
      </c>
      <c r="G31" s="45">
        <v>1.377944E-2</v>
      </c>
      <c r="H31" s="35" t="s">
        <v>140</v>
      </c>
    </row>
    <row r="32" spans="1:8" ht="25.5" x14ac:dyDescent="0.2">
      <c r="A32" s="41">
        <v>26</v>
      </c>
      <c r="B32" s="42" t="s">
        <v>408</v>
      </c>
      <c r="C32" s="42" t="s">
        <v>409</v>
      </c>
      <c r="D32" s="42" t="s">
        <v>292</v>
      </c>
      <c r="E32" s="43">
        <v>1520260</v>
      </c>
      <c r="F32" s="44">
        <v>5425.8079399999997</v>
      </c>
      <c r="G32" s="45">
        <v>1.321117E-2</v>
      </c>
      <c r="H32" s="35" t="s">
        <v>140</v>
      </c>
    </row>
    <row r="33" spans="1:8" x14ac:dyDescent="0.2">
      <c r="A33" s="41">
        <v>27</v>
      </c>
      <c r="B33" s="42" t="s">
        <v>410</v>
      </c>
      <c r="C33" s="42" t="s">
        <v>411</v>
      </c>
      <c r="D33" s="42" t="s">
        <v>183</v>
      </c>
      <c r="E33" s="43">
        <v>1458534</v>
      </c>
      <c r="F33" s="44">
        <v>5390.0123970000004</v>
      </c>
      <c r="G33" s="45">
        <v>1.312401E-2</v>
      </c>
      <c r="H33" s="35" t="s">
        <v>140</v>
      </c>
    </row>
    <row r="34" spans="1:8" ht="25.5" x14ac:dyDescent="0.2">
      <c r="A34" s="41">
        <v>28</v>
      </c>
      <c r="B34" s="42" t="s">
        <v>412</v>
      </c>
      <c r="C34" s="42" t="s">
        <v>413</v>
      </c>
      <c r="D34" s="42" t="s">
        <v>202</v>
      </c>
      <c r="E34" s="43">
        <v>786285</v>
      </c>
      <c r="F34" s="44">
        <v>5211.8901225</v>
      </c>
      <c r="G34" s="45">
        <v>1.269031E-2</v>
      </c>
      <c r="H34" s="35" t="s">
        <v>140</v>
      </c>
    </row>
    <row r="35" spans="1:8" x14ac:dyDescent="0.2">
      <c r="A35" s="41">
        <v>29</v>
      </c>
      <c r="B35" s="42" t="s">
        <v>256</v>
      </c>
      <c r="C35" s="42" t="s">
        <v>257</v>
      </c>
      <c r="D35" s="42" t="s">
        <v>227</v>
      </c>
      <c r="E35" s="43">
        <v>419462</v>
      </c>
      <c r="F35" s="44">
        <v>5115.3390900000004</v>
      </c>
      <c r="G35" s="45">
        <v>1.2455219999999999E-2</v>
      </c>
      <c r="H35" s="35" t="s">
        <v>140</v>
      </c>
    </row>
    <row r="36" spans="1:8" ht="51" x14ac:dyDescent="0.2">
      <c r="A36" s="41">
        <v>30</v>
      </c>
      <c r="B36" s="42" t="s">
        <v>131</v>
      </c>
      <c r="C36" s="42" t="s">
        <v>132</v>
      </c>
      <c r="D36" s="42" t="s">
        <v>133</v>
      </c>
      <c r="E36" s="43">
        <v>3228010</v>
      </c>
      <c r="F36" s="44">
        <v>4977.2686190000004</v>
      </c>
      <c r="G36" s="45">
        <v>1.2119029999999999E-2</v>
      </c>
      <c r="H36" s="35" t="s">
        <v>140</v>
      </c>
    </row>
    <row r="37" spans="1:8" x14ac:dyDescent="0.2">
      <c r="A37" s="41">
        <v>31</v>
      </c>
      <c r="B37" s="42" t="s">
        <v>127</v>
      </c>
      <c r="C37" s="42" t="s">
        <v>128</v>
      </c>
      <c r="D37" s="42" t="s">
        <v>39</v>
      </c>
      <c r="E37" s="43">
        <v>1075773</v>
      </c>
      <c r="F37" s="44">
        <v>4967.9197139999997</v>
      </c>
      <c r="G37" s="45">
        <v>1.2096269999999999E-2</v>
      </c>
      <c r="H37" s="35" t="s">
        <v>140</v>
      </c>
    </row>
    <row r="38" spans="1:8" x14ac:dyDescent="0.2">
      <c r="A38" s="41">
        <v>32</v>
      </c>
      <c r="B38" s="42" t="s">
        <v>341</v>
      </c>
      <c r="C38" s="42" t="s">
        <v>342</v>
      </c>
      <c r="D38" s="42" t="s">
        <v>46</v>
      </c>
      <c r="E38" s="43">
        <v>7179059</v>
      </c>
      <c r="F38" s="44">
        <v>4948.5253687000004</v>
      </c>
      <c r="G38" s="45">
        <v>1.204904E-2</v>
      </c>
      <c r="H38" s="35" t="s">
        <v>140</v>
      </c>
    </row>
    <row r="39" spans="1:8" ht="25.5" x14ac:dyDescent="0.2">
      <c r="A39" s="41">
        <v>33</v>
      </c>
      <c r="B39" s="42" t="s">
        <v>414</v>
      </c>
      <c r="C39" s="42" t="s">
        <v>415</v>
      </c>
      <c r="D39" s="42" t="s">
        <v>215</v>
      </c>
      <c r="E39" s="43">
        <v>22239</v>
      </c>
      <c r="F39" s="44">
        <v>4748.0264999999999</v>
      </c>
      <c r="G39" s="45">
        <v>1.1560849999999999E-2</v>
      </c>
      <c r="H39" s="35" t="s">
        <v>140</v>
      </c>
    </row>
    <row r="40" spans="1:8" x14ac:dyDescent="0.2">
      <c r="A40" s="41">
        <v>34</v>
      </c>
      <c r="B40" s="42" t="s">
        <v>332</v>
      </c>
      <c r="C40" s="42" t="s">
        <v>333</v>
      </c>
      <c r="D40" s="42" t="s">
        <v>34</v>
      </c>
      <c r="E40" s="43">
        <v>316336</v>
      </c>
      <c r="F40" s="44">
        <v>4709.6103679999997</v>
      </c>
      <c r="G40" s="45">
        <v>1.146732E-2</v>
      </c>
      <c r="H40" s="35" t="s">
        <v>140</v>
      </c>
    </row>
    <row r="41" spans="1:8" x14ac:dyDescent="0.2">
      <c r="A41" s="41">
        <v>35</v>
      </c>
      <c r="B41" s="42" t="s">
        <v>113</v>
      </c>
      <c r="C41" s="42" t="s">
        <v>114</v>
      </c>
      <c r="D41" s="42" t="s">
        <v>115</v>
      </c>
      <c r="E41" s="43">
        <v>69080</v>
      </c>
      <c r="F41" s="44">
        <v>4609.3630000000003</v>
      </c>
      <c r="G41" s="45">
        <v>1.1223230000000001E-2</v>
      </c>
      <c r="H41" s="35" t="s">
        <v>140</v>
      </c>
    </row>
    <row r="42" spans="1:8" ht="25.5" x14ac:dyDescent="0.2">
      <c r="A42" s="41">
        <v>36</v>
      </c>
      <c r="B42" s="42" t="s">
        <v>372</v>
      </c>
      <c r="C42" s="42" t="s">
        <v>373</v>
      </c>
      <c r="D42" s="42" t="s">
        <v>215</v>
      </c>
      <c r="E42" s="43">
        <v>551707</v>
      </c>
      <c r="F42" s="44">
        <v>4565.3754250000002</v>
      </c>
      <c r="G42" s="45">
        <v>1.111612E-2</v>
      </c>
      <c r="H42" s="35" t="s">
        <v>140</v>
      </c>
    </row>
    <row r="43" spans="1:8" x14ac:dyDescent="0.2">
      <c r="A43" s="41">
        <v>37</v>
      </c>
      <c r="B43" s="42" t="s">
        <v>377</v>
      </c>
      <c r="C43" s="42" t="s">
        <v>378</v>
      </c>
      <c r="D43" s="42" t="s">
        <v>46</v>
      </c>
      <c r="E43" s="43">
        <v>2557587</v>
      </c>
      <c r="F43" s="44">
        <v>4558.3873100999999</v>
      </c>
      <c r="G43" s="45">
        <v>1.1099110000000001E-2</v>
      </c>
      <c r="H43" s="35" t="s">
        <v>140</v>
      </c>
    </row>
    <row r="44" spans="1:8" x14ac:dyDescent="0.2">
      <c r="A44" s="41">
        <v>38</v>
      </c>
      <c r="B44" s="42" t="s">
        <v>416</v>
      </c>
      <c r="C44" s="42" t="s">
        <v>417</v>
      </c>
      <c r="D44" s="42" t="s">
        <v>56</v>
      </c>
      <c r="E44" s="43">
        <v>75317</v>
      </c>
      <c r="F44" s="44">
        <v>4524.2921900000001</v>
      </c>
      <c r="G44" s="45">
        <v>1.1016089999999999E-2</v>
      </c>
      <c r="H44" s="35" t="s">
        <v>140</v>
      </c>
    </row>
    <row r="45" spans="1:8" x14ac:dyDescent="0.2">
      <c r="A45" s="41">
        <v>39</v>
      </c>
      <c r="B45" s="42" t="s">
        <v>418</v>
      </c>
      <c r="C45" s="42" t="s">
        <v>419</v>
      </c>
      <c r="D45" s="42" t="s">
        <v>420</v>
      </c>
      <c r="E45" s="43">
        <v>1099116</v>
      </c>
      <c r="F45" s="44">
        <v>4519.0154339999999</v>
      </c>
      <c r="G45" s="45">
        <v>1.1003239999999999E-2</v>
      </c>
      <c r="H45" s="35" t="s">
        <v>140</v>
      </c>
    </row>
    <row r="46" spans="1:8" x14ac:dyDescent="0.2">
      <c r="A46" s="41">
        <v>40</v>
      </c>
      <c r="B46" s="42" t="s">
        <v>11</v>
      </c>
      <c r="C46" s="42" t="s">
        <v>12</v>
      </c>
      <c r="D46" s="42" t="s">
        <v>13</v>
      </c>
      <c r="E46" s="43">
        <v>119155</v>
      </c>
      <c r="F46" s="44">
        <v>4480.2280000000001</v>
      </c>
      <c r="G46" s="45">
        <v>1.09088E-2</v>
      </c>
      <c r="H46" s="35" t="s">
        <v>140</v>
      </c>
    </row>
    <row r="47" spans="1:8" x14ac:dyDescent="0.2">
      <c r="A47" s="41">
        <v>41</v>
      </c>
      <c r="B47" s="42" t="s">
        <v>316</v>
      </c>
      <c r="C47" s="42" t="s">
        <v>317</v>
      </c>
      <c r="D47" s="42" t="s">
        <v>183</v>
      </c>
      <c r="E47" s="43">
        <v>865414</v>
      </c>
      <c r="F47" s="44">
        <v>4472.8922590000002</v>
      </c>
      <c r="G47" s="45">
        <v>1.089094E-2</v>
      </c>
      <c r="H47" s="35" t="s">
        <v>140</v>
      </c>
    </row>
    <row r="48" spans="1:8" x14ac:dyDescent="0.2">
      <c r="A48" s="41">
        <v>42</v>
      </c>
      <c r="B48" s="42" t="s">
        <v>421</v>
      </c>
      <c r="C48" s="42" t="s">
        <v>422</v>
      </c>
      <c r="D48" s="42" t="s">
        <v>212</v>
      </c>
      <c r="E48" s="43">
        <v>142505</v>
      </c>
      <c r="F48" s="44">
        <v>4459.2664599999998</v>
      </c>
      <c r="G48" s="45">
        <v>1.0857759999999999E-2</v>
      </c>
      <c r="H48" s="35" t="s">
        <v>140</v>
      </c>
    </row>
    <row r="49" spans="1:8" x14ac:dyDescent="0.2">
      <c r="A49" s="41">
        <v>43</v>
      </c>
      <c r="B49" s="42" t="s">
        <v>71</v>
      </c>
      <c r="C49" s="42" t="s">
        <v>72</v>
      </c>
      <c r="D49" s="42" t="s">
        <v>34</v>
      </c>
      <c r="E49" s="43">
        <v>189690</v>
      </c>
      <c r="F49" s="44">
        <v>4440.6428999999998</v>
      </c>
      <c r="G49" s="45">
        <v>1.081241E-2</v>
      </c>
      <c r="H49" s="35" t="s">
        <v>140</v>
      </c>
    </row>
    <row r="50" spans="1:8" ht="25.5" x14ac:dyDescent="0.2">
      <c r="A50" s="41">
        <v>44</v>
      </c>
      <c r="B50" s="42" t="s">
        <v>423</v>
      </c>
      <c r="C50" s="42" t="s">
        <v>424</v>
      </c>
      <c r="D50" s="42" t="s">
        <v>215</v>
      </c>
      <c r="E50" s="43">
        <v>115603</v>
      </c>
      <c r="F50" s="44">
        <v>4396.1508839999997</v>
      </c>
      <c r="G50" s="45">
        <v>1.0704079999999999E-2</v>
      </c>
      <c r="H50" s="35" t="s">
        <v>140</v>
      </c>
    </row>
    <row r="51" spans="1:8" ht="25.5" x14ac:dyDescent="0.2">
      <c r="A51" s="41">
        <v>45</v>
      </c>
      <c r="B51" s="42" t="s">
        <v>381</v>
      </c>
      <c r="C51" s="42" t="s">
        <v>382</v>
      </c>
      <c r="D51" s="42" t="s">
        <v>215</v>
      </c>
      <c r="E51" s="43">
        <v>500000</v>
      </c>
      <c r="F51" s="44">
        <v>4232.75</v>
      </c>
      <c r="G51" s="45">
        <v>1.030622E-2</v>
      </c>
      <c r="H51" s="35" t="s">
        <v>140</v>
      </c>
    </row>
    <row r="52" spans="1:8" x14ac:dyDescent="0.2">
      <c r="A52" s="41">
        <v>46</v>
      </c>
      <c r="B52" s="42" t="s">
        <v>347</v>
      </c>
      <c r="C52" s="42" t="s">
        <v>348</v>
      </c>
      <c r="D52" s="42" t="s">
        <v>118</v>
      </c>
      <c r="E52" s="43">
        <v>1939447</v>
      </c>
      <c r="F52" s="44">
        <v>4113.1791976000004</v>
      </c>
      <c r="G52" s="45">
        <v>1.0015080000000001E-2</v>
      </c>
      <c r="H52" s="35" t="s">
        <v>140</v>
      </c>
    </row>
    <row r="53" spans="1:8" x14ac:dyDescent="0.2">
      <c r="A53" s="41">
        <v>47</v>
      </c>
      <c r="B53" s="42" t="s">
        <v>94</v>
      </c>
      <c r="C53" s="42" t="s">
        <v>95</v>
      </c>
      <c r="D53" s="42" t="s">
        <v>77</v>
      </c>
      <c r="E53" s="43">
        <v>968256</v>
      </c>
      <c r="F53" s="44">
        <v>3966.9448320000001</v>
      </c>
      <c r="G53" s="45">
        <v>9.6590200000000008E-3</v>
      </c>
      <c r="H53" s="35" t="s">
        <v>140</v>
      </c>
    </row>
    <row r="54" spans="1:8" x14ac:dyDescent="0.2">
      <c r="A54" s="41">
        <v>48</v>
      </c>
      <c r="B54" s="42" t="s">
        <v>339</v>
      </c>
      <c r="C54" s="42" t="s">
        <v>340</v>
      </c>
      <c r="D54" s="42" t="s">
        <v>46</v>
      </c>
      <c r="E54" s="43">
        <v>1242284</v>
      </c>
      <c r="F54" s="44">
        <v>3863.50324</v>
      </c>
      <c r="G54" s="45">
        <v>9.4071499999999995E-3</v>
      </c>
      <c r="H54" s="35" t="s">
        <v>140</v>
      </c>
    </row>
    <row r="55" spans="1:8" x14ac:dyDescent="0.2">
      <c r="A55" s="41">
        <v>49</v>
      </c>
      <c r="B55" s="42" t="s">
        <v>366</v>
      </c>
      <c r="C55" s="42" t="s">
        <v>367</v>
      </c>
      <c r="D55" s="42" t="s">
        <v>28</v>
      </c>
      <c r="E55" s="43">
        <v>988128</v>
      </c>
      <c r="F55" s="44">
        <v>3802.8106079999998</v>
      </c>
      <c r="G55" s="45">
        <v>9.2593699999999994E-3</v>
      </c>
      <c r="H55" s="35" t="s">
        <v>140</v>
      </c>
    </row>
    <row r="56" spans="1:8" x14ac:dyDescent="0.2">
      <c r="A56" s="41">
        <v>50</v>
      </c>
      <c r="B56" s="42" t="s">
        <v>425</v>
      </c>
      <c r="C56" s="42" t="s">
        <v>426</v>
      </c>
      <c r="D56" s="42" t="s">
        <v>209</v>
      </c>
      <c r="E56" s="43">
        <v>1251538</v>
      </c>
      <c r="F56" s="44">
        <v>3782.7736049999999</v>
      </c>
      <c r="G56" s="45">
        <v>9.2105799999999995E-3</v>
      </c>
      <c r="H56" s="35" t="s">
        <v>140</v>
      </c>
    </row>
    <row r="57" spans="1:8" x14ac:dyDescent="0.2">
      <c r="A57" s="41">
        <v>51</v>
      </c>
      <c r="B57" s="42" t="s">
        <v>427</v>
      </c>
      <c r="C57" s="42" t="s">
        <v>428</v>
      </c>
      <c r="D57" s="42" t="s">
        <v>115</v>
      </c>
      <c r="E57" s="43">
        <v>1125412</v>
      </c>
      <c r="F57" s="44">
        <v>3612.009814</v>
      </c>
      <c r="G57" s="45">
        <v>8.7948000000000002E-3</v>
      </c>
      <c r="H57" s="35" t="s">
        <v>140</v>
      </c>
    </row>
    <row r="58" spans="1:8" ht="25.5" x14ac:dyDescent="0.2">
      <c r="A58" s="41">
        <v>52</v>
      </c>
      <c r="B58" s="42" t="s">
        <v>290</v>
      </c>
      <c r="C58" s="42" t="s">
        <v>291</v>
      </c>
      <c r="D58" s="42" t="s">
        <v>292</v>
      </c>
      <c r="E58" s="43">
        <v>227105</v>
      </c>
      <c r="F58" s="44">
        <v>3474.2522899999999</v>
      </c>
      <c r="G58" s="45">
        <v>8.4593700000000008E-3</v>
      </c>
      <c r="H58" s="35" t="s">
        <v>140</v>
      </c>
    </row>
    <row r="59" spans="1:8" x14ac:dyDescent="0.2">
      <c r="A59" s="41">
        <v>53</v>
      </c>
      <c r="B59" s="42" t="s">
        <v>429</v>
      </c>
      <c r="C59" s="42" t="s">
        <v>430</v>
      </c>
      <c r="D59" s="42" t="s">
        <v>28</v>
      </c>
      <c r="E59" s="43">
        <v>123267</v>
      </c>
      <c r="F59" s="44">
        <v>3411.9072930000002</v>
      </c>
      <c r="G59" s="45">
        <v>8.3075700000000002E-3</v>
      </c>
      <c r="H59" s="35" t="s">
        <v>140</v>
      </c>
    </row>
    <row r="60" spans="1:8" x14ac:dyDescent="0.2">
      <c r="A60" s="41">
        <v>54</v>
      </c>
      <c r="B60" s="42" t="s">
        <v>431</v>
      </c>
      <c r="C60" s="42" t="s">
        <v>432</v>
      </c>
      <c r="D60" s="42" t="s">
        <v>249</v>
      </c>
      <c r="E60" s="43">
        <v>299532</v>
      </c>
      <c r="F60" s="44">
        <v>3296.9487239999999</v>
      </c>
      <c r="G60" s="45">
        <v>8.0276600000000007E-3</v>
      </c>
      <c r="H60" s="35" t="s">
        <v>140</v>
      </c>
    </row>
    <row r="61" spans="1:8" x14ac:dyDescent="0.2">
      <c r="A61" s="41">
        <v>55</v>
      </c>
      <c r="B61" s="42" t="s">
        <v>433</v>
      </c>
      <c r="C61" s="42" t="s">
        <v>434</v>
      </c>
      <c r="D61" s="42" t="s">
        <v>34</v>
      </c>
      <c r="E61" s="43">
        <v>97597</v>
      </c>
      <c r="F61" s="44">
        <v>3185.9564679999999</v>
      </c>
      <c r="G61" s="45">
        <v>7.7574100000000002E-3</v>
      </c>
      <c r="H61" s="35" t="s">
        <v>140</v>
      </c>
    </row>
    <row r="62" spans="1:8" x14ac:dyDescent="0.2">
      <c r="A62" s="41">
        <v>56</v>
      </c>
      <c r="B62" s="42" t="s">
        <v>370</v>
      </c>
      <c r="C62" s="42" t="s">
        <v>371</v>
      </c>
      <c r="D62" s="42" t="s">
        <v>118</v>
      </c>
      <c r="E62" s="43">
        <v>531998</v>
      </c>
      <c r="F62" s="44">
        <v>3137.9902029999998</v>
      </c>
      <c r="G62" s="45">
        <v>7.6406199999999999E-3</v>
      </c>
      <c r="H62" s="35" t="s">
        <v>140</v>
      </c>
    </row>
    <row r="63" spans="1:8" ht="25.5" x14ac:dyDescent="0.2">
      <c r="A63" s="41">
        <v>57</v>
      </c>
      <c r="B63" s="42" t="s">
        <v>435</v>
      </c>
      <c r="C63" s="42" t="s">
        <v>436</v>
      </c>
      <c r="D63" s="42" t="s">
        <v>25</v>
      </c>
      <c r="E63" s="43">
        <v>361495</v>
      </c>
      <c r="F63" s="44">
        <v>3036.7387475</v>
      </c>
      <c r="G63" s="45">
        <v>7.3940799999999999E-3</v>
      </c>
      <c r="H63" s="35" t="s">
        <v>140</v>
      </c>
    </row>
    <row r="64" spans="1:8" ht="25.5" x14ac:dyDescent="0.2">
      <c r="A64" s="41">
        <v>58</v>
      </c>
      <c r="B64" s="42" t="s">
        <v>228</v>
      </c>
      <c r="C64" s="42" t="s">
        <v>229</v>
      </c>
      <c r="D64" s="42" t="s">
        <v>230</v>
      </c>
      <c r="E64" s="43">
        <v>178624</v>
      </c>
      <c r="F64" s="44">
        <v>2997.3107199999999</v>
      </c>
      <c r="G64" s="45">
        <v>7.2980800000000002E-3</v>
      </c>
      <c r="H64" s="35" t="s">
        <v>140</v>
      </c>
    </row>
    <row r="65" spans="1:8" x14ac:dyDescent="0.2">
      <c r="A65" s="41">
        <v>59</v>
      </c>
      <c r="B65" s="42" t="s">
        <v>437</v>
      </c>
      <c r="C65" s="42" t="s">
        <v>438</v>
      </c>
      <c r="D65" s="42" t="s">
        <v>93</v>
      </c>
      <c r="E65" s="43">
        <v>1211865</v>
      </c>
      <c r="F65" s="44">
        <v>2879.1488669999999</v>
      </c>
      <c r="G65" s="45">
        <v>7.0103700000000001E-3</v>
      </c>
      <c r="H65" s="35" t="s">
        <v>140</v>
      </c>
    </row>
    <row r="66" spans="1:8" x14ac:dyDescent="0.2">
      <c r="A66" s="41">
        <v>60</v>
      </c>
      <c r="B66" s="42" t="s">
        <v>63</v>
      </c>
      <c r="C66" s="42" t="s">
        <v>64</v>
      </c>
      <c r="D66" s="42" t="s">
        <v>28</v>
      </c>
      <c r="E66" s="43">
        <v>52052</v>
      </c>
      <c r="F66" s="44">
        <v>2878.4756000000002</v>
      </c>
      <c r="G66" s="45">
        <v>7.0087300000000003E-3</v>
      </c>
      <c r="H66" s="35" t="s">
        <v>140</v>
      </c>
    </row>
    <row r="67" spans="1:8" ht="25.5" x14ac:dyDescent="0.2">
      <c r="A67" s="41">
        <v>61</v>
      </c>
      <c r="B67" s="42" t="s">
        <v>218</v>
      </c>
      <c r="C67" s="42" t="s">
        <v>219</v>
      </c>
      <c r="D67" s="42" t="s">
        <v>215</v>
      </c>
      <c r="E67" s="43">
        <v>99028</v>
      </c>
      <c r="F67" s="44">
        <v>2871.2178319999998</v>
      </c>
      <c r="G67" s="45">
        <v>6.9910600000000003E-3</v>
      </c>
      <c r="H67" s="35" t="s">
        <v>140</v>
      </c>
    </row>
    <row r="68" spans="1:8" x14ac:dyDescent="0.2">
      <c r="A68" s="41">
        <v>62</v>
      </c>
      <c r="B68" s="42" t="s">
        <v>439</v>
      </c>
      <c r="C68" s="42" t="s">
        <v>440</v>
      </c>
      <c r="D68" s="42" t="s">
        <v>389</v>
      </c>
      <c r="E68" s="43">
        <v>258808</v>
      </c>
      <c r="F68" s="44">
        <v>2855.428664</v>
      </c>
      <c r="G68" s="45">
        <v>6.9526099999999997E-3</v>
      </c>
      <c r="H68" s="35" t="s">
        <v>140</v>
      </c>
    </row>
    <row r="69" spans="1:8" x14ac:dyDescent="0.2">
      <c r="A69" s="41">
        <v>63</v>
      </c>
      <c r="B69" s="42" t="s">
        <v>383</v>
      </c>
      <c r="C69" s="42" t="s">
        <v>384</v>
      </c>
      <c r="D69" s="42" t="s">
        <v>249</v>
      </c>
      <c r="E69" s="43">
        <v>1007525</v>
      </c>
      <c r="F69" s="44">
        <v>2820.0624750000002</v>
      </c>
      <c r="G69" s="45">
        <v>6.8665000000000002E-3</v>
      </c>
      <c r="H69" s="35" t="s">
        <v>140</v>
      </c>
    </row>
    <row r="70" spans="1:8" x14ac:dyDescent="0.2">
      <c r="A70" s="41">
        <v>64</v>
      </c>
      <c r="B70" s="42" t="s">
        <v>69</v>
      </c>
      <c r="C70" s="42" t="s">
        <v>70</v>
      </c>
      <c r="D70" s="42" t="s">
        <v>39</v>
      </c>
      <c r="E70" s="43">
        <v>330454</v>
      </c>
      <c r="F70" s="44">
        <v>2597.5336670000002</v>
      </c>
      <c r="G70" s="45">
        <v>6.3246700000000001E-3</v>
      </c>
      <c r="H70" s="35" t="s">
        <v>140</v>
      </c>
    </row>
    <row r="71" spans="1:8" x14ac:dyDescent="0.2">
      <c r="A71" s="41">
        <v>65</v>
      </c>
      <c r="B71" s="42" t="s">
        <v>281</v>
      </c>
      <c r="C71" s="42" t="s">
        <v>282</v>
      </c>
      <c r="D71" s="42" t="s">
        <v>283</v>
      </c>
      <c r="E71" s="43">
        <v>675223</v>
      </c>
      <c r="F71" s="44">
        <v>2559.4327815000001</v>
      </c>
      <c r="G71" s="45">
        <v>6.2319000000000003E-3</v>
      </c>
      <c r="H71" s="35" t="s">
        <v>140</v>
      </c>
    </row>
    <row r="72" spans="1:8" x14ac:dyDescent="0.2">
      <c r="A72" s="41">
        <v>66</v>
      </c>
      <c r="B72" s="42" t="s">
        <v>441</v>
      </c>
      <c r="C72" s="42" t="s">
        <v>442</v>
      </c>
      <c r="D72" s="42" t="s">
        <v>115</v>
      </c>
      <c r="E72" s="43">
        <v>1603225</v>
      </c>
      <c r="F72" s="44">
        <v>2534.8590475000001</v>
      </c>
      <c r="G72" s="45">
        <v>6.17207E-3</v>
      </c>
      <c r="H72" s="35" t="s">
        <v>140</v>
      </c>
    </row>
    <row r="73" spans="1:8" x14ac:dyDescent="0.2">
      <c r="A73" s="41">
        <v>67</v>
      </c>
      <c r="B73" s="42" t="s">
        <v>297</v>
      </c>
      <c r="C73" s="42" t="s">
        <v>298</v>
      </c>
      <c r="D73" s="42" t="s">
        <v>126</v>
      </c>
      <c r="E73" s="43">
        <v>491580</v>
      </c>
      <c r="F73" s="44">
        <v>2310.4259999999999</v>
      </c>
      <c r="G73" s="45">
        <v>5.6255999999999997E-3</v>
      </c>
      <c r="H73" s="35" t="s">
        <v>140</v>
      </c>
    </row>
    <row r="74" spans="1:8" x14ac:dyDescent="0.2">
      <c r="A74" s="41">
        <v>68</v>
      </c>
      <c r="B74" s="42" t="s">
        <v>443</v>
      </c>
      <c r="C74" s="42" t="s">
        <v>444</v>
      </c>
      <c r="D74" s="42" t="s">
        <v>212</v>
      </c>
      <c r="E74" s="43">
        <v>258741</v>
      </c>
      <c r="F74" s="44">
        <v>2283.130584</v>
      </c>
      <c r="G74" s="45">
        <v>5.5591399999999997E-3</v>
      </c>
      <c r="H74" s="35" t="s">
        <v>140</v>
      </c>
    </row>
    <row r="75" spans="1:8" x14ac:dyDescent="0.2">
      <c r="A75" s="41">
        <v>69</v>
      </c>
      <c r="B75" s="42" t="s">
        <v>108</v>
      </c>
      <c r="C75" s="42" t="s">
        <v>109</v>
      </c>
      <c r="D75" s="42" t="s">
        <v>110</v>
      </c>
      <c r="E75" s="43">
        <v>179724</v>
      </c>
      <c r="F75" s="44">
        <v>2195.5083840000002</v>
      </c>
      <c r="G75" s="45">
        <v>5.3457899999999996E-3</v>
      </c>
      <c r="H75" s="35" t="s">
        <v>140</v>
      </c>
    </row>
    <row r="76" spans="1:8" x14ac:dyDescent="0.2">
      <c r="A76" s="41">
        <v>70</v>
      </c>
      <c r="B76" s="42" t="s">
        <v>387</v>
      </c>
      <c r="C76" s="42" t="s">
        <v>388</v>
      </c>
      <c r="D76" s="42" t="s">
        <v>389</v>
      </c>
      <c r="E76" s="43">
        <v>217650</v>
      </c>
      <c r="F76" s="44">
        <v>2177.8058999999998</v>
      </c>
      <c r="G76" s="45">
        <v>5.3026899999999997E-3</v>
      </c>
      <c r="H76" s="35" t="s">
        <v>140</v>
      </c>
    </row>
    <row r="77" spans="1:8" ht="25.5" x14ac:dyDescent="0.2">
      <c r="A77" s="41">
        <v>71</v>
      </c>
      <c r="B77" s="42" t="s">
        <v>445</v>
      </c>
      <c r="C77" s="42" t="s">
        <v>446</v>
      </c>
      <c r="D77" s="42" t="s">
        <v>292</v>
      </c>
      <c r="E77" s="43">
        <v>18394</v>
      </c>
      <c r="F77" s="44">
        <v>1516.5853</v>
      </c>
      <c r="G77" s="45">
        <v>3.6927000000000001E-3</v>
      </c>
      <c r="H77" s="35" t="s">
        <v>140</v>
      </c>
    </row>
    <row r="78" spans="1:8" x14ac:dyDescent="0.2">
      <c r="A78" s="41">
        <v>72</v>
      </c>
      <c r="B78" s="42" t="s">
        <v>447</v>
      </c>
      <c r="C78" s="42" t="s">
        <v>448</v>
      </c>
      <c r="D78" s="42" t="s">
        <v>28</v>
      </c>
      <c r="E78" s="43">
        <v>514745</v>
      </c>
      <c r="F78" s="44">
        <v>1400.1063999999999</v>
      </c>
      <c r="G78" s="45">
        <v>3.40909E-3</v>
      </c>
      <c r="H78" s="35" t="s">
        <v>140</v>
      </c>
    </row>
    <row r="79" spans="1:8" x14ac:dyDescent="0.2">
      <c r="A79" s="41">
        <v>73</v>
      </c>
      <c r="B79" s="42" t="s">
        <v>385</v>
      </c>
      <c r="C79" s="42" t="s">
        <v>386</v>
      </c>
      <c r="D79" s="42" t="s">
        <v>192</v>
      </c>
      <c r="E79" s="43">
        <v>410447</v>
      </c>
      <c r="F79" s="44">
        <v>1115.184499</v>
      </c>
      <c r="G79" s="45">
        <v>2.7153400000000001E-3</v>
      </c>
      <c r="H79" s="35" t="s">
        <v>140</v>
      </c>
    </row>
    <row r="80" spans="1:8" x14ac:dyDescent="0.2">
      <c r="A80" s="41">
        <v>74</v>
      </c>
      <c r="B80" s="42" t="s">
        <v>449</v>
      </c>
      <c r="C80" s="42" t="s">
        <v>450</v>
      </c>
      <c r="D80" s="42" t="s">
        <v>22</v>
      </c>
      <c r="E80" s="43">
        <v>403955</v>
      </c>
      <c r="F80" s="44">
        <v>583.31101999999998</v>
      </c>
      <c r="G80" s="45">
        <v>1.4202900000000001E-3</v>
      </c>
      <c r="H80" s="35" t="s">
        <v>140</v>
      </c>
    </row>
    <row r="81" spans="1:8" x14ac:dyDescent="0.2">
      <c r="A81" s="46"/>
      <c r="B81" s="46"/>
      <c r="C81" s="47" t="s">
        <v>139</v>
      </c>
      <c r="D81" s="46"/>
      <c r="E81" s="46" t="s">
        <v>140</v>
      </c>
      <c r="F81" s="48">
        <v>393741.05565091898</v>
      </c>
      <c r="G81" s="49">
        <v>0.95871057999999998</v>
      </c>
      <c r="H81" s="35" t="s">
        <v>140</v>
      </c>
    </row>
    <row r="82" spans="1:8" x14ac:dyDescent="0.2">
      <c r="A82" s="46"/>
      <c r="B82" s="46"/>
      <c r="C82" s="50"/>
      <c r="D82" s="46"/>
      <c r="E82" s="46"/>
      <c r="F82" s="51"/>
      <c r="G82" s="51"/>
      <c r="H82" s="35" t="s">
        <v>140</v>
      </c>
    </row>
    <row r="83" spans="1:8" x14ac:dyDescent="0.2">
      <c r="A83" s="46"/>
      <c r="B83" s="46"/>
      <c r="C83" s="47" t="s">
        <v>141</v>
      </c>
      <c r="D83" s="46"/>
      <c r="E83" s="46"/>
      <c r="F83" s="46"/>
      <c r="G83" s="46"/>
      <c r="H83" s="35" t="s">
        <v>140</v>
      </c>
    </row>
    <row r="84" spans="1:8" x14ac:dyDescent="0.2">
      <c r="A84" s="46"/>
      <c r="B84" s="46"/>
      <c r="C84" s="47" t="s">
        <v>139</v>
      </c>
      <c r="D84" s="46"/>
      <c r="E84" s="46" t="s">
        <v>140</v>
      </c>
      <c r="F84" s="52" t="s">
        <v>142</v>
      </c>
      <c r="G84" s="49">
        <v>0</v>
      </c>
      <c r="H84" s="35" t="s">
        <v>140</v>
      </c>
    </row>
    <row r="85" spans="1:8" x14ac:dyDescent="0.2">
      <c r="A85" s="46"/>
      <c r="B85" s="46"/>
      <c r="C85" s="50"/>
      <c r="D85" s="46"/>
      <c r="E85" s="46"/>
      <c r="F85" s="51"/>
      <c r="G85" s="51"/>
      <c r="H85" s="35" t="s">
        <v>140</v>
      </c>
    </row>
    <row r="86" spans="1:8" x14ac:dyDescent="0.2">
      <c r="A86" s="46"/>
      <c r="B86" s="46"/>
      <c r="C86" s="47" t="s">
        <v>143</v>
      </c>
      <c r="D86" s="46"/>
      <c r="E86" s="46"/>
      <c r="F86" s="46"/>
      <c r="G86" s="46"/>
      <c r="H86" s="35" t="s">
        <v>140</v>
      </c>
    </row>
    <row r="87" spans="1:8" x14ac:dyDescent="0.2">
      <c r="A87" s="36">
        <v>1</v>
      </c>
      <c r="B87" s="37" t="s">
        <v>136</v>
      </c>
      <c r="C87" s="37" t="s">
        <v>985</v>
      </c>
      <c r="D87" s="37" t="s">
        <v>137</v>
      </c>
      <c r="E87" s="38">
        <v>375961</v>
      </c>
      <c r="F87" s="39">
        <v>7.5190000000000003E-6</v>
      </c>
      <c r="G87" s="53" t="s">
        <v>138</v>
      </c>
      <c r="H87" s="35" t="s">
        <v>140</v>
      </c>
    </row>
    <row r="88" spans="1:8" x14ac:dyDescent="0.2">
      <c r="A88" s="46"/>
      <c r="B88" s="46"/>
      <c r="C88" s="47" t="s">
        <v>139</v>
      </c>
      <c r="D88" s="46"/>
      <c r="E88" s="46" t="s">
        <v>140</v>
      </c>
      <c r="F88" s="52" t="s">
        <v>142</v>
      </c>
      <c r="G88" s="49">
        <v>0</v>
      </c>
      <c r="H88" s="35" t="s">
        <v>140</v>
      </c>
    </row>
    <row r="89" spans="1:8" x14ac:dyDescent="0.2">
      <c r="A89" s="46"/>
      <c r="B89" s="46"/>
      <c r="C89" s="50"/>
      <c r="D89" s="46"/>
      <c r="E89" s="46"/>
      <c r="F89" s="51"/>
      <c r="G89" s="51"/>
      <c r="H89" s="35" t="s">
        <v>140</v>
      </c>
    </row>
    <row r="90" spans="1:8" x14ac:dyDescent="0.2">
      <c r="A90" s="46"/>
      <c r="B90" s="46"/>
      <c r="C90" s="47" t="s">
        <v>144</v>
      </c>
      <c r="D90" s="46"/>
      <c r="E90" s="46"/>
      <c r="F90" s="46"/>
      <c r="G90" s="46"/>
      <c r="H90" s="35" t="s">
        <v>140</v>
      </c>
    </row>
    <row r="91" spans="1:8" x14ac:dyDescent="0.2">
      <c r="A91" s="46"/>
      <c r="B91" s="46"/>
      <c r="C91" s="47" t="s">
        <v>139</v>
      </c>
      <c r="D91" s="46"/>
      <c r="E91" s="46" t="s">
        <v>140</v>
      </c>
      <c r="F91" s="52" t="s">
        <v>142</v>
      </c>
      <c r="G91" s="49">
        <v>0</v>
      </c>
      <c r="H91" s="35" t="s">
        <v>140</v>
      </c>
    </row>
    <row r="92" spans="1:8" x14ac:dyDescent="0.2">
      <c r="A92" s="46"/>
      <c r="B92" s="46"/>
      <c r="C92" s="50"/>
      <c r="D92" s="46"/>
      <c r="E92" s="46"/>
      <c r="F92" s="51"/>
      <c r="G92" s="51"/>
      <c r="H92" s="35" t="s">
        <v>140</v>
      </c>
    </row>
    <row r="93" spans="1:8" x14ac:dyDescent="0.2">
      <c r="A93" s="46"/>
      <c r="B93" s="46"/>
      <c r="C93" s="47" t="s">
        <v>145</v>
      </c>
      <c r="D93" s="46"/>
      <c r="E93" s="46"/>
      <c r="F93" s="51"/>
      <c r="G93" s="51"/>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146</v>
      </c>
      <c r="D96" s="46"/>
      <c r="E96" s="46"/>
      <c r="F96" s="51"/>
      <c r="G96" s="51"/>
      <c r="H96" s="35" t="s">
        <v>140</v>
      </c>
    </row>
    <row r="97" spans="1:8" x14ac:dyDescent="0.2">
      <c r="A97" s="46"/>
      <c r="B97" s="46"/>
      <c r="C97" s="47" t="s">
        <v>139</v>
      </c>
      <c r="D97" s="46"/>
      <c r="E97" s="46" t="s">
        <v>140</v>
      </c>
      <c r="F97" s="52" t="s">
        <v>142</v>
      </c>
      <c r="G97" s="49">
        <v>0</v>
      </c>
      <c r="H97" s="35" t="s">
        <v>140</v>
      </c>
    </row>
    <row r="98" spans="1:8" x14ac:dyDescent="0.2">
      <c r="A98" s="46"/>
      <c r="B98" s="46"/>
      <c r="C98" s="50"/>
      <c r="D98" s="46"/>
      <c r="E98" s="46"/>
      <c r="F98" s="51"/>
      <c r="G98" s="51"/>
      <c r="H98" s="35" t="s">
        <v>140</v>
      </c>
    </row>
    <row r="99" spans="1:8" x14ac:dyDescent="0.2">
      <c r="A99" s="46"/>
      <c r="B99" s="46"/>
      <c r="C99" s="47" t="s">
        <v>147</v>
      </c>
      <c r="D99" s="46"/>
      <c r="E99" s="46"/>
      <c r="F99" s="48">
        <v>393741.05565091898</v>
      </c>
      <c r="G99" s="49">
        <v>0.95871057999999998</v>
      </c>
      <c r="H99" s="35" t="s">
        <v>140</v>
      </c>
    </row>
    <row r="100" spans="1:8" x14ac:dyDescent="0.2">
      <c r="A100" s="46"/>
      <c r="B100" s="46"/>
      <c r="C100" s="50"/>
      <c r="D100" s="46"/>
      <c r="E100" s="46"/>
      <c r="F100" s="51"/>
      <c r="G100" s="51"/>
      <c r="H100" s="35" t="s">
        <v>140</v>
      </c>
    </row>
    <row r="101" spans="1:8" x14ac:dyDescent="0.2">
      <c r="A101" s="46"/>
      <c r="B101" s="46"/>
      <c r="C101" s="47" t="s">
        <v>148</v>
      </c>
      <c r="D101" s="46"/>
      <c r="E101" s="46"/>
      <c r="F101" s="51"/>
      <c r="G101" s="51"/>
      <c r="H101" s="35" t="s">
        <v>140</v>
      </c>
    </row>
    <row r="102" spans="1:8" x14ac:dyDescent="0.2">
      <c r="A102" s="46"/>
      <c r="B102" s="46"/>
      <c r="C102" s="47" t="s">
        <v>10</v>
      </c>
      <c r="D102" s="46"/>
      <c r="E102" s="46"/>
      <c r="F102" s="51"/>
      <c r="G102" s="51"/>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149</v>
      </c>
      <c r="D105" s="46"/>
      <c r="E105" s="46"/>
      <c r="F105" s="46"/>
      <c r="G105" s="46"/>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150</v>
      </c>
      <c r="D108" s="46"/>
      <c r="E108" s="46"/>
      <c r="F108" s="46"/>
      <c r="G108" s="46"/>
      <c r="H108" s="35" t="s">
        <v>140</v>
      </c>
    </row>
    <row r="109" spans="1:8" x14ac:dyDescent="0.2">
      <c r="A109" s="46"/>
      <c r="B109" s="46"/>
      <c r="C109" s="47" t="s">
        <v>139</v>
      </c>
      <c r="D109" s="46"/>
      <c r="E109" s="46" t="s">
        <v>140</v>
      </c>
      <c r="F109" s="52" t="s">
        <v>142</v>
      </c>
      <c r="G109" s="49">
        <v>0</v>
      </c>
      <c r="H109" s="35" t="s">
        <v>140</v>
      </c>
    </row>
    <row r="110" spans="1:8" x14ac:dyDescent="0.2">
      <c r="A110" s="46"/>
      <c r="B110" s="46"/>
      <c r="C110" s="50"/>
      <c r="D110" s="46"/>
      <c r="E110" s="46"/>
      <c r="F110" s="51"/>
      <c r="G110" s="51"/>
      <c r="H110" s="35" t="s">
        <v>140</v>
      </c>
    </row>
    <row r="111" spans="1:8" x14ac:dyDescent="0.2">
      <c r="A111" s="46"/>
      <c r="B111" s="46"/>
      <c r="C111" s="47" t="s">
        <v>151</v>
      </c>
      <c r="D111" s="46"/>
      <c r="E111" s="46"/>
      <c r="F111" s="51"/>
      <c r="G111" s="51"/>
      <c r="H111" s="35" t="s">
        <v>140</v>
      </c>
    </row>
    <row r="112" spans="1:8" x14ac:dyDescent="0.2">
      <c r="A112" s="46"/>
      <c r="B112" s="46"/>
      <c r="C112" s="47" t="s">
        <v>139</v>
      </c>
      <c r="D112" s="46"/>
      <c r="E112" s="46" t="s">
        <v>140</v>
      </c>
      <c r="F112" s="52" t="s">
        <v>142</v>
      </c>
      <c r="G112" s="49">
        <v>0</v>
      </c>
      <c r="H112" s="35" t="s">
        <v>140</v>
      </c>
    </row>
    <row r="113" spans="1:8" x14ac:dyDescent="0.2">
      <c r="A113" s="46"/>
      <c r="B113" s="46"/>
      <c r="C113" s="50"/>
      <c r="D113" s="46"/>
      <c r="E113" s="46"/>
      <c r="F113" s="51"/>
      <c r="G113" s="51"/>
      <c r="H113" s="35" t="s">
        <v>140</v>
      </c>
    </row>
    <row r="114" spans="1:8" x14ac:dyDescent="0.2">
      <c r="A114" s="46"/>
      <c r="B114" s="46"/>
      <c r="C114" s="47" t="s">
        <v>152</v>
      </c>
      <c r="D114" s="46"/>
      <c r="E114" s="46"/>
      <c r="F114" s="48">
        <v>0</v>
      </c>
      <c r="G114" s="49">
        <v>0</v>
      </c>
      <c r="H114" s="35" t="s">
        <v>140</v>
      </c>
    </row>
    <row r="115" spans="1:8" x14ac:dyDescent="0.2">
      <c r="A115" s="46"/>
      <c r="B115" s="46"/>
      <c r="C115" s="50"/>
      <c r="D115" s="46"/>
      <c r="E115" s="46"/>
      <c r="F115" s="51"/>
      <c r="G115" s="51"/>
      <c r="H115" s="35" t="s">
        <v>140</v>
      </c>
    </row>
    <row r="116" spans="1:8" x14ac:dyDescent="0.2">
      <c r="A116" s="46"/>
      <c r="B116" s="46"/>
      <c r="C116" s="47" t="s">
        <v>153</v>
      </c>
      <c r="D116" s="46"/>
      <c r="E116" s="46"/>
      <c r="F116" s="51"/>
      <c r="G116" s="51"/>
      <c r="H116" s="35" t="s">
        <v>140</v>
      </c>
    </row>
    <row r="117" spans="1:8" x14ac:dyDescent="0.2">
      <c r="A117" s="46"/>
      <c r="B117" s="46"/>
      <c r="C117" s="47" t="s">
        <v>154</v>
      </c>
      <c r="D117" s="46"/>
      <c r="E117" s="46"/>
      <c r="F117" s="51"/>
      <c r="G117" s="51"/>
      <c r="H117" s="35" t="s">
        <v>140</v>
      </c>
    </row>
    <row r="118" spans="1:8" x14ac:dyDescent="0.2">
      <c r="A118" s="46"/>
      <c r="B118" s="46"/>
      <c r="C118" s="47" t="s">
        <v>139</v>
      </c>
      <c r="D118" s="46"/>
      <c r="E118" s="46" t="s">
        <v>140</v>
      </c>
      <c r="F118" s="52" t="s">
        <v>142</v>
      </c>
      <c r="G118" s="49">
        <v>0</v>
      </c>
      <c r="H118" s="35" t="s">
        <v>140</v>
      </c>
    </row>
    <row r="119" spans="1:8" x14ac:dyDescent="0.2">
      <c r="A119" s="46"/>
      <c r="B119" s="46"/>
      <c r="C119" s="50"/>
      <c r="D119" s="46"/>
      <c r="E119" s="46"/>
      <c r="F119" s="51"/>
      <c r="G119" s="51"/>
      <c r="H119" s="35" t="s">
        <v>140</v>
      </c>
    </row>
    <row r="120" spans="1:8" x14ac:dyDescent="0.2">
      <c r="A120" s="46"/>
      <c r="B120" s="46"/>
      <c r="C120" s="47" t="s">
        <v>155</v>
      </c>
      <c r="D120" s="46"/>
      <c r="E120" s="46"/>
      <c r="F120" s="51"/>
      <c r="G120" s="51"/>
      <c r="H120" s="35" t="s">
        <v>140</v>
      </c>
    </row>
    <row r="121" spans="1:8" x14ac:dyDescent="0.2">
      <c r="A121" s="46"/>
      <c r="B121" s="46"/>
      <c r="C121" s="47" t="s">
        <v>139</v>
      </c>
      <c r="D121" s="46"/>
      <c r="E121" s="46" t="s">
        <v>140</v>
      </c>
      <c r="F121" s="52" t="s">
        <v>142</v>
      </c>
      <c r="G121" s="49">
        <v>0</v>
      </c>
      <c r="H121" s="35" t="s">
        <v>140</v>
      </c>
    </row>
    <row r="122" spans="1:8" x14ac:dyDescent="0.2">
      <c r="A122" s="46"/>
      <c r="B122" s="46"/>
      <c r="C122" s="50"/>
      <c r="D122" s="46"/>
      <c r="E122" s="46"/>
      <c r="F122" s="51"/>
      <c r="G122" s="51"/>
      <c r="H122" s="35" t="s">
        <v>140</v>
      </c>
    </row>
    <row r="123" spans="1:8" x14ac:dyDescent="0.2">
      <c r="A123" s="46"/>
      <c r="B123" s="46"/>
      <c r="C123" s="47" t="s">
        <v>156</v>
      </c>
      <c r="D123" s="46"/>
      <c r="E123" s="46"/>
      <c r="F123" s="51"/>
      <c r="G123" s="51"/>
      <c r="H123" s="35" t="s">
        <v>140</v>
      </c>
    </row>
    <row r="124" spans="1:8" x14ac:dyDescent="0.2">
      <c r="A124" s="41">
        <v>1</v>
      </c>
      <c r="B124" s="42" t="s">
        <v>451</v>
      </c>
      <c r="C124" s="42" t="s">
        <v>1178</v>
      </c>
      <c r="D124" s="42" t="s">
        <v>452</v>
      </c>
      <c r="E124" s="43">
        <v>3200000</v>
      </c>
      <c r="F124" s="44">
        <v>3083.4047999999998</v>
      </c>
      <c r="G124" s="45">
        <v>7.5077099999999999E-3</v>
      </c>
      <c r="H124" s="35">
        <v>5.9749999999999996</v>
      </c>
    </row>
    <row r="125" spans="1:8" x14ac:dyDescent="0.2">
      <c r="A125" s="46"/>
      <c r="B125" s="46"/>
      <c r="C125" s="47" t="s">
        <v>139</v>
      </c>
      <c r="D125" s="46"/>
      <c r="E125" s="46" t="s">
        <v>140</v>
      </c>
      <c r="F125" s="48">
        <v>3083.4047999999998</v>
      </c>
      <c r="G125" s="49">
        <v>7.5077099999999999E-3</v>
      </c>
      <c r="H125" s="35" t="s">
        <v>140</v>
      </c>
    </row>
    <row r="126" spans="1:8" x14ac:dyDescent="0.2">
      <c r="A126" s="46"/>
      <c r="B126" s="46"/>
      <c r="C126" s="50"/>
      <c r="D126" s="46"/>
      <c r="E126" s="46"/>
      <c r="F126" s="51"/>
      <c r="G126" s="51"/>
      <c r="H126" s="35" t="s">
        <v>140</v>
      </c>
    </row>
    <row r="127" spans="1:8" x14ac:dyDescent="0.2">
      <c r="A127" s="46"/>
      <c r="B127" s="46"/>
      <c r="C127" s="47" t="s">
        <v>157</v>
      </c>
      <c r="D127" s="46"/>
      <c r="E127" s="46"/>
      <c r="F127" s="51"/>
      <c r="G127" s="51"/>
      <c r="H127" s="35" t="s">
        <v>140</v>
      </c>
    </row>
    <row r="128" spans="1:8" x14ac:dyDescent="0.2">
      <c r="A128" s="41">
        <v>1</v>
      </c>
      <c r="B128" s="42"/>
      <c r="C128" s="42" t="s">
        <v>158</v>
      </c>
      <c r="D128" s="42"/>
      <c r="E128" s="54"/>
      <c r="F128" s="44">
        <v>4006.5836080129998</v>
      </c>
      <c r="G128" s="45">
        <v>9.7555300000000001E-3</v>
      </c>
      <c r="H128" s="35">
        <v>5.15</v>
      </c>
    </row>
    <row r="129" spans="1:8" x14ac:dyDescent="0.2">
      <c r="A129" s="46"/>
      <c r="B129" s="46"/>
      <c r="C129" s="47" t="s">
        <v>139</v>
      </c>
      <c r="D129" s="46"/>
      <c r="E129" s="46" t="s">
        <v>140</v>
      </c>
      <c r="F129" s="48">
        <v>4006.5836080129998</v>
      </c>
      <c r="G129" s="49">
        <v>9.7555300000000001E-3</v>
      </c>
      <c r="H129" s="35" t="s">
        <v>140</v>
      </c>
    </row>
    <row r="130" spans="1:8" x14ac:dyDescent="0.2">
      <c r="A130" s="46"/>
      <c r="B130" s="46"/>
      <c r="C130" s="50"/>
      <c r="D130" s="46"/>
      <c r="E130" s="46"/>
      <c r="F130" s="51"/>
      <c r="G130" s="51"/>
      <c r="H130" s="35" t="s">
        <v>140</v>
      </c>
    </row>
    <row r="131" spans="1:8" x14ac:dyDescent="0.2">
      <c r="A131" s="46"/>
      <c r="B131" s="46"/>
      <c r="C131" s="47" t="s">
        <v>159</v>
      </c>
      <c r="D131" s="46"/>
      <c r="E131" s="46"/>
      <c r="F131" s="48">
        <v>7089.9884080129996</v>
      </c>
      <c r="G131" s="49">
        <v>1.7263239999999999E-2</v>
      </c>
      <c r="H131" s="35" t="s">
        <v>140</v>
      </c>
    </row>
    <row r="132" spans="1:8" x14ac:dyDescent="0.2">
      <c r="A132" s="46"/>
      <c r="B132" s="46"/>
      <c r="C132" s="51"/>
      <c r="D132" s="46"/>
      <c r="E132" s="46"/>
      <c r="F132" s="46"/>
      <c r="G132" s="46"/>
      <c r="H132" s="35" t="s">
        <v>140</v>
      </c>
    </row>
    <row r="133" spans="1:8" x14ac:dyDescent="0.2">
      <c r="A133" s="46"/>
      <c r="B133" s="46"/>
      <c r="C133" s="47" t="s">
        <v>160</v>
      </c>
      <c r="D133" s="46"/>
      <c r="E133" s="46"/>
      <c r="F133" s="46"/>
      <c r="G133" s="46"/>
      <c r="H133" s="35" t="s">
        <v>140</v>
      </c>
    </row>
    <row r="134" spans="1:8" x14ac:dyDescent="0.2">
      <c r="A134" s="46"/>
      <c r="B134" s="46"/>
      <c r="C134" s="47" t="s">
        <v>161</v>
      </c>
      <c r="D134" s="46"/>
      <c r="E134" s="46"/>
      <c r="F134" s="46"/>
      <c r="G134" s="46"/>
      <c r="H134" s="35" t="s">
        <v>140</v>
      </c>
    </row>
    <row r="135" spans="1:8" x14ac:dyDescent="0.2">
      <c r="A135" s="46"/>
      <c r="B135" s="46"/>
      <c r="C135" s="47" t="s">
        <v>139</v>
      </c>
      <c r="D135" s="46"/>
      <c r="E135" s="46" t="s">
        <v>140</v>
      </c>
      <c r="F135" s="52" t="s">
        <v>142</v>
      </c>
      <c r="G135" s="49">
        <v>0</v>
      </c>
      <c r="H135" s="35" t="s">
        <v>140</v>
      </c>
    </row>
    <row r="136" spans="1:8" x14ac:dyDescent="0.2">
      <c r="A136" s="46"/>
      <c r="B136" s="46"/>
      <c r="C136" s="50"/>
      <c r="D136" s="46"/>
      <c r="E136" s="46"/>
      <c r="F136" s="51"/>
      <c r="G136" s="51"/>
      <c r="H136" s="35" t="s">
        <v>140</v>
      </c>
    </row>
    <row r="137" spans="1:8" x14ac:dyDescent="0.2">
      <c r="A137" s="46"/>
      <c r="B137" s="46"/>
      <c r="C137" s="47" t="s">
        <v>162</v>
      </c>
      <c r="D137" s="46"/>
      <c r="E137" s="46"/>
      <c r="F137" s="46"/>
      <c r="G137" s="46"/>
      <c r="H137" s="35" t="s">
        <v>140</v>
      </c>
    </row>
    <row r="138" spans="1:8" x14ac:dyDescent="0.2">
      <c r="A138" s="46"/>
      <c r="B138" s="46"/>
      <c r="C138" s="47" t="s">
        <v>163</v>
      </c>
      <c r="D138" s="46"/>
      <c r="E138" s="46"/>
      <c r="F138" s="46"/>
      <c r="G138" s="46"/>
      <c r="H138" s="35" t="s">
        <v>140</v>
      </c>
    </row>
    <row r="139" spans="1:8" x14ac:dyDescent="0.2">
      <c r="A139" s="46"/>
      <c r="B139" s="46"/>
      <c r="C139" s="47" t="s">
        <v>139</v>
      </c>
      <c r="D139" s="46"/>
      <c r="E139" s="46" t="s">
        <v>140</v>
      </c>
      <c r="F139" s="52" t="s">
        <v>142</v>
      </c>
      <c r="G139" s="49">
        <v>0</v>
      </c>
      <c r="H139" s="35" t="s">
        <v>140</v>
      </c>
    </row>
    <row r="140" spans="1:8" x14ac:dyDescent="0.2">
      <c r="A140" s="46"/>
      <c r="B140" s="46"/>
      <c r="C140" s="50"/>
      <c r="D140" s="46"/>
      <c r="E140" s="46"/>
      <c r="F140" s="51"/>
      <c r="G140" s="51"/>
      <c r="H140" s="35" t="s">
        <v>140</v>
      </c>
    </row>
    <row r="141" spans="1:8" x14ac:dyDescent="0.2">
      <c r="A141" s="46"/>
      <c r="B141" s="46"/>
      <c r="C141" s="47" t="s">
        <v>164</v>
      </c>
      <c r="D141" s="46"/>
      <c r="E141" s="46"/>
      <c r="F141" s="51"/>
      <c r="G141" s="51"/>
      <c r="H141" s="35" t="s">
        <v>140</v>
      </c>
    </row>
    <row r="142" spans="1:8" x14ac:dyDescent="0.2">
      <c r="A142" s="46"/>
      <c r="B142" s="46"/>
      <c r="C142" s="47" t="s">
        <v>139</v>
      </c>
      <c r="D142" s="46"/>
      <c r="E142" s="46" t="s">
        <v>140</v>
      </c>
      <c r="F142" s="52" t="s">
        <v>142</v>
      </c>
      <c r="G142" s="49">
        <v>0</v>
      </c>
      <c r="H142" s="35" t="s">
        <v>140</v>
      </c>
    </row>
    <row r="143" spans="1:8" x14ac:dyDescent="0.2">
      <c r="A143" s="46"/>
      <c r="B143" s="46"/>
      <c r="C143" s="50"/>
      <c r="D143" s="46"/>
      <c r="E143" s="46"/>
      <c r="F143" s="51"/>
      <c r="G143" s="51"/>
      <c r="H143" s="35" t="s">
        <v>140</v>
      </c>
    </row>
    <row r="144" spans="1:8" x14ac:dyDescent="0.2">
      <c r="A144" s="46"/>
      <c r="B144" s="42"/>
      <c r="C144" s="42"/>
      <c r="D144" s="47"/>
      <c r="E144" s="46"/>
      <c r="F144" s="42"/>
      <c r="G144" s="54"/>
      <c r="H144" s="35" t="s">
        <v>140</v>
      </c>
    </row>
    <row r="145" spans="1:17" x14ac:dyDescent="0.2">
      <c r="A145" s="54"/>
      <c r="B145" s="42"/>
      <c r="C145" s="42" t="s">
        <v>1110</v>
      </c>
      <c r="D145" s="42"/>
      <c r="E145" s="54"/>
      <c r="F145" s="44">
        <v>9867.5419612500009</v>
      </c>
      <c r="G145" s="45">
        <v>2.4026240000000001E-2</v>
      </c>
      <c r="H145" s="35" t="s">
        <v>140</v>
      </c>
    </row>
    <row r="146" spans="1:17" x14ac:dyDescent="0.2">
      <c r="A146" s="50"/>
      <c r="B146" s="50"/>
      <c r="C146" s="47" t="s">
        <v>166</v>
      </c>
      <c r="D146" s="51"/>
      <c r="E146" s="51"/>
      <c r="F146" s="48">
        <v>410698.586020182</v>
      </c>
      <c r="G146" s="55">
        <v>1.0000000600000001</v>
      </c>
      <c r="H146" s="35" t="s">
        <v>140</v>
      </c>
    </row>
    <row r="147" spans="1:17" x14ac:dyDescent="0.2">
      <c r="A147" s="56"/>
      <c r="B147" s="56"/>
      <c r="C147" s="57"/>
      <c r="D147" s="58"/>
      <c r="E147" s="58"/>
      <c r="F147" s="59"/>
      <c r="G147" s="60"/>
      <c r="H147" s="61"/>
    </row>
    <row r="148" spans="1:17" x14ac:dyDescent="0.2">
      <c r="A148" s="56"/>
      <c r="B148" s="62" t="s">
        <v>986</v>
      </c>
      <c r="C148" s="62"/>
      <c r="D148" s="62"/>
      <c r="E148" s="62"/>
      <c r="F148" s="62"/>
      <c r="G148" s="62"/>
      <c r="H148" s="62"/>
      <c r="J148" s="63"/>
    </row>
    <row r="149" spans="1:17" x14ac:dyDescent="0.2">
      <c r="A149" s="56"/>
      <c r="B149" s="62" t="s">
        <v>987</v>
      </c>
      <c r="C149" s="62"/>
      <c r="D149" s="62"/>
      <c r="E149" s="62"/>
      <c r="F149" s="62"/>
      <c r="G149" s="62"/>
      <c r="H149" s="62"/>
      <c r="J149" s="63"/>
    </row>
    <row r="150" spans="1:17" x14ac:dyDescent="0.2">
      <c r="A150" s="56"/>
      <c r="B150" s="62" t="s">
        <v>988</v>
      </c>
      <c r="C150" s="62"/>
      <c r="D150" s="62"/>
      <c r="E150" s="62"/>
      <c r="F150" s="62"/>
      <c r="G150" s="62"/>
      <c r="H150" s="62"/>
      <c r="J150" s="63"/>
    </row>
    <row r="151" spans="1:17" s="66" customFormat="1" ht="52.5" customHeight="1" x14ac:dyDescent="0.25">
      <c r="A151" s="64"/>
      <c r="B151" s="65" t="s">
        <v>989</v>
      </c>
      <c r="C151" s="65"/>
      <c r="D151" s="65"/>
      <c r="E151" s="65"/>
      <c r="F151" s="65"/>
      <c r="G151" s="65"/>
      <c r="H151" s="65"/>
      <c r="I151" s="29"/>
      <c r="J151" s="63"/>
      <c r="K151" s="29"/>
      <c r="L151" s="29"/>
      <c r="M151" s="29"/>
      <c r="N151" s="29"/>
      <c r="O151" s="29"/>
      <c r="P151" s="29"/>
      <c r="Q151" s="29"/>
    </row>
    <row r="152" spans="1:17" x14ac:dyDescent="0.2">
      <c r="A152" s="56"/>
      <c r="B152" s="62" t="s">
        <v>990</v>
      </c>
      <c r="C152" s="62"/>
      <c r="D152" s="62"/>
      <c r="E152" s="62"/>
      <c r="F152" s="62"/>
      <c r="G152" s="62"/>
      <c r="H152" s="62"/>
      <c r="J152" s="63"/>
    </row>
    <row r="153" spans="1:17" ht="24.75" customHeight="1" x14ac:dyDescent="0.2">
      <c r="A153" s="56"/>
      <c r="B153" s="67" t="s">
        <v>991</v>
      </c>
      <c r="C153" s="62"/>
      <c r="D153" s="62"/>
      <c r="E153" s="62"/>
      <c r="F153" s="62"/>
      <c r="G153" s="62"/>
      <c r="H153" s="62"/>
      <c r="J153" s="63"/>
    </row>
    <row r="154" spans="1:17" x14ac:dyDescent="0.2">
      <c r="A154" s="56"/>
      <c r="B154" s="56"/>
      <c r="C154" s="56"/>
      <c r="D154" s="58"/>
      <c r="E154" s="58"/>
      <c r="F154" s="58"/>
      <c r="G154" s="58"/>
    </row>
    <row r="155" spans="1:17" x14ac:dyDescent="0.2">
      <c r="A155" s="56"/>
      <c r="B155" s="68" t="s">
        <v>167</v>
      </c>
      <c r="C155" s="69"/>
      <c r="D155" s="70"/>
      <c r="E155" s="71"/>
      <c r="F155" s="58"/>
      <c r="G155" s="58"/>
    </row>
    <row r="156" spans="1:17" ht="27.75" customHeight="1" x14ac:dyDescent="0.2">
      <c r="A156" s="56"/>
      <c r="B156" s="72" t="s">
        <v>168</v>
      </c>
      <c r="C156" s="73"/>
      <c r="D156" s="34" t="s">
        <v>169</v>
      </c>
      <c r="E156" s="71"/>
      <c r="F156" s="58"/>
      <c r="G156" s="58"/>
    </row>
    <row r="157" spans="1:17" ht="12.75" customHeight="1" x14ac:dyDescent="0.2">
      <c r="A157" s="56"/>
      <c r="B157" s="72" t="s">
        <v>992</v>
      </c>
      <c r="C157" s="73"/>
      <c r="D157" s="34" t="str">
        <f>"Rs. "&amp;TEXT(F89,"0.00")&amp;" lacs/ #"</f>
        <v>Rs. 0.00 lacs/ #</v>
      </c>
      <c r="E157" s="71"/>
      <c r="F157" s="58"/>
      <c r="G157" s="58"/>
    </row>
    <row r="158" spans="1:17" x14ac:dyDescent="0.2">
      <c r="A158" s="56"/>
      <c r="B158" s="72" t="s">
        <v>170</v>
      </c>
      <c r="C158" s="73"/>
      <c r="D158" s="74" t="s">
        <v>140</v>
      </c>
      <c r="E158" s="71"/>
      <c r="F158" s="58"/>
      <c r="G158" s="58"/>
    </row>
    <row r="159" spans="1:17" x14ac:dyDescent="0.2">
      <c r="A159" s="75"/>
      <c r="B159" s="76" t="s">
        <v>140</v>
      </c>
      <c r="C159" s="76" t="s">
        <v>993</v>
      </c>
      <c r="D159" s="76" t="s">
        <v>171</v>
      </c>
      <c r="E159" s="75"/>
      <c r="F159" s="75"/>
      <c r="G159" s="75"/>
      <c r="H159" s="75"/>
      <c r="J159" s="63"/>
    </row>
    <row r="160" spans="1:17" x14ac:dyDescent="0.2">
      <c r="A160" s="75"/>
      <c r="B160" s="77" t="s">
        <v>172</v>
      </c>
      <c r="C160" s="78">
        <v>46265</v>
      </c>
      <c r="D160" s="78">
        <v>46295</v>
      </c>
      <c r="E160" s="75"/>
      <c r="F160" s="75"/>
      <c r="G160" s="75"/>
      <c r="J160" s="63"/>
    </row>
    <row r="161" spans="1:7" x14ac:dyDescent="0.2">
      <c r="A161" s="75"/>
      <c r="B161" s="37" t="s">
        <v>173</v>
      </c>
      <c r="C161" s="79">
        <v>335.64420000000001</v>
      </c>
      <c r="D161" s="79">
        <v>327.42340000000002</v>
      </c>
      <c r="E161" s="75"/>
      <c r="F161" s="80"/>
      <c r="G161" s="81"/>
    </row>
    <row r="162" spans="1:7" x14ac:dyDescent="0.2">
      <c r="A162" s="75"/>
      <c r="B162" s="37" t="s">
        <v>994</v>
      </c>
      <c r="C162" s="79">
        <v>41.365699999999997</v>
      </c>
      <c r="D162" s="79">
        <v>40.352600000000002</v>
      </c>
      <c r="E162" s="75"/>
      <c r="F162" s="80"/>
      <c r="G162" s="81"/>
    </row>
    <row r="163" spans="1:7" x14ac:dyDescent="0.2">
      <c r="A163" s="75"/>
      <c r="B163" s="37" t="s">
        <v>174</v>
      </c>
      <c r="C163" s="79">
        <v>299.5539</v>
      </c>
      <c r="D163" s="79">
        <v>291.96820000000002</v>
      </c>
      <c r="E163" s="75"/>
      <c r="F163" s="80"/>
      <c r="G163" s="81"/>
    </row>
    <row r="164" spans="1:7" x14ac:dyDescent="0.2">
      <c r="A164" s="75"/>
      <c r="B164" s="37" t="s">
        <v>995</v>
      </c>
      <c r="C164" s="79">
        <v>35.9056</v>
      </c>
      <c r="D164" s="79">
        <v>34.996299999999998</v>
      </c>
      <c r="E164" s="75"/>
      <c r="F164" s="80"/>
      <c r="G164" s="81"/>
    </row>
    <row r="165" spans="1:7" x14ac:dyDescent="0.2">
      <c r="A165" s="75"/>
      <c r="B165" s="75"/>
      <c r="C165" s="75"/>
      <c r="D165" s="75"/>
      <c r="E165" s="75"/>
      <c r="F165" s="75"/>
      <c r="G165" s="75"/>
    </row>
    <row r="166" spans="1:7" x14ac:dyDescent="0.2">
      <c r="A166" s="75"/>
      <c r="B166" s="72" t="s">
        <v>996</v>
      </c>
      <c r="C166" s="73"/>
      <c r="D166" s="34" t="s">
        <v>169</v>
      </c>
      <c r="E166" s="75"/>
      <c r="F166" s="75"/>
      <c r="G166" s="75"/>
    </row>
    <row r="167" spans="1:7" x14ac:dyDescent="0.2">
      <c r="A167" s="75"/>
      <c r="B167" s="82"/>
      <c r="C167" s="82"/>
      <c r="D167" s="83"/>
      <c r="E167" s="75"/>
      <c r="F167" s="80"/>
      <c r="G167" s="81"/>
    </row>
    <row r="168" spans="1:7" x14ac:dyDescent="0.2">
      <c r="A168" s="75"/>
      <c r="B168" s="72" t="s">
        <v>176</v>
      </c>
      <c r="C168" s="73"/>
      <c r="D168" s="34" t="s">
        <v>169</v>
      </c>
      <c r="E168" s="84"/>
      <c r="F168" s="75"/>
      <c r="G168" s="75"/>
    </row>
    <row r="169" spans="1:7" x14ac:dyDescent="0.2">
      <c r="A169" s="75"/>
      <c r="B169" s="72" t="s">
        <v>177</v>
      </c>
      <c r="C169" s="73"/>
      <c r="D169" s="34" t="s">
        <v>169</v>
      </c>
      <c r="E169" s="84"/>
      <c r="F169" s="75"/>
      <c r="G169" s="75"/>
    </row>
    <row r="170" spans="1:7" x14ac:dyDescent="0.2">
      <c r="A170" s="75"/>
      <c r="B170" s="72" t="s">
        <v>178</v>
      </c>
      <c r="C170" s="73"/>
      <c r="D170" s="34" t="s">
        <v>169</v>
      </c>
      <c r="E170" s="84"/>
      <c r="F170" s="75"/>
      <c r="G170" s="75"/>
    </row>
    <row r="171" spans="1:7" x14ac:dyDescent="0.2">
      <c r="A171" s="75"/>
      <c r="B171" s="72" t="s">
        <v>179</v>
      </c>
      <c r="C171" s="73"/>
      <c r="D171" s="85">
        <v>0.3858511017705043</v>
      </c>
      <c r="E171" s="75"/>
      <c r="F171" s="80"/>
      <c r="G171" s="81"/>
    </row>
    <row r="173" spans="1:7" x14ac:dyDescent="0.2">
      <c r="B173" s="86" t="s">
        <v>997</v>
      </c>
      <c r="C173" s="86"/>
    </row>
    <row r="175" spans="1:7" ht="153.75" customHeight="1" x14ac:dyDescent="0.2"/>
    <row r="178" spans="2:4" x14ac:dyDescent="0.2">
      <c r="B178" s="87" t="s">
        <v>998</v>
      </c>
      <c r="C178" s="88"/>
      <c r="D178" s="87" t="s">
        <v>1001</v>
      </c>
    </row>
    <row r="179" spans="2:4" x14ac:dyDescent="0.2">
      <c r="B179" s="87" t="s">
        <v>1011</v>
      </c>
      <c r="D179" s="87" t="s">
        <v>1012</v>
      </c>
    </row>
    <row r="180" spans="2:4" ht="165" customHeight="1" x14ac:dyDescent="0.2"/>
  </sheetData>
  <mergeCells count="19">
    <mergeCell ref="A1:H1"/>
    <mergeCell ref="A2:H2"/>
    <mergeCell ref="A3:H3"/>
    <mergeCell ref="B148:H148"/>
    <mergeCell ref="B149:H149"/>
    <mergeCell ref="B150:H150"/>
    <mergeCell ref="B151:H151"/>
    <mergeCell ref="B152:H152"/>
    <mergeCell ref="B153:H153"/>
    <mergeCell ref="B155:D155"/>
    <mergeCell ref="B169:C169"/>
    <mergeCell ref="B170:C170"/>
    <mergeCell ref="B171:C171"/>
    <mergeCell ref="B173:C173"/>
    <mergeCell ref="B156:C156"/>
    <mergeCell ref="B157:C157"/>
    <mergeCell ref="B158:C158"/>
    <mergeCell ref="B166:C166"/>
    <mergeCell ref="B168:C168"/>
  </mergeCells>
  <hyperlinks>
    <hyperlink ref="I1" location="Index!B2" display="Index" xr:uid="{570DFF4A-B647-452D-9893-7206F7AFFE28}"/>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265ED-71FC-44FF-80C8-FCEBF1721B6F}">
  <sheetPr>
    <outlinePr summaryBelow="0" summaryRight="0"/>
  </sheetPr>
  <dimension ref="A1:Q257"/>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10" ht="15" x14ac:dyDescent="0.2">
      <c r="A1" s="28" t="s">
        <v>0</v>
      </c>
      <c r="B1" s="28"/>
      <c r="C1" s="28"/>
      <c r="D1" s="28"/>
      <c r="E1" s="28"/>
      <c r="F1" s="28"/>
      <c r="G1" s="28"/>
      <c r="H1" s="28"/>
      <c r="I1" s="28"/>
      <c r="J1" s="1" t="s">
        <v>942</v>
      </c>
    </row>
    <row r="2" spans="1:10" ht="15" x14ac:dyDescent="0.2">
      <c r="A2" s="28" t="s">
        <v>453</v>
      </c>
      <c r="B2" s="28"/>
      <c r="C2" s="28"/>
      <c r="D2" s="28"/>
      <c r="E2" s="28"/>
      <c r="F2" s="28"/>
      <c r="G2" s="28"/>
      <c r="H2" s="28"/>
      <c r="I2" s="28"/>
    </row>
    <row r="3" spans="1:10" ht="15" x14ac:dyDescent="0.2">
      <c r="A3" s="28" t="s">
        <v>1170</v>
      </c>
      <c r="B3" s="28"/>
      <c r="C3" s="28"/>
      <c r="D3" s="28"/>
      <c r="E3" s="28"/>
      <c r="F3" s="28"/>
      <c r="G3" s="28"/>
      <c r="H3" s="28"/>
      <c r="I3" s="28"/>
    </row>
    <row r="4" spans="1:10" s="32" customFormat="1" ht="45" x14ac:dyDescent="0.2">
      <c r="A4" s="242" t="s">
        <v>2</v>
      </c>
      <c r="B4" s="242" t="s">
        <v>3</v>
      </c>
      <c r="C4" s="242" t="s">
        <v>4</v>
      </c>
      <c r="D4" s="242" t="s">
        <v>5</v>
      </c>
      <c r="E4" s="242" t="s">
        <v>6</v>
      </c>
      <c r="F4" s="242" t="s">
        <v>7</v>
      </c>
      <c r="G4" s="242" t="s">
        <v>8</v>
      </c>
      <c r="H4" s="242" t="s">
        <v>941</v>
      </c>
      <c r="I4" s="242" t="s">
        <v>1014</v>
      </c>
    </row>
    <row r="5" spans="1:10" x14ac:dyDescent="0.2">
      <c r="A5" s="243"/>
      <c r="B5" s="243"/>
      <c r="C5" s="244" t="s">
        <v>9</v>
      </c>
      <c r="D5" s="243"/>
      <c r="E5" s="243"/>
      <c r="F5" s="243"/>
      <c r="G5" s="243"/>
      <c r="H5" s="245" t="s">
        <v>140</v>
      </c>
      <c r="I5" s="245"/>
    </row>
    <row r="6" spans="1:10" x14ac:dyDescent="0.2">
      <c r="A6" s="36"/>
      <c r="B6" s="37"/>
      <c r="C6" s="37" t="s">
        <v>10</v>
      </c>
      <c r="D6" s="37"/>
      <c r="E6" s="38"/>
      <c r="F6" s="39"/>
      <c r="G6" s="40"/>
      <c r="H6" s="35" t="s">
        <v>140</v>
      </c>
      <c r="I6" s="245"/>
    </row>
    <row r="7" spans="1:10" x14ac:dyDescent="0.2">
      <c r="A7" s="41">
        <v>1</v>
      </c>
      <c r="B7" s="42" t="s">
        <v>47</v>
      </c>
      <c r="C7" s="42" t="s">
        <v>48</v>
      </c>
      <c r="D7" s="42" t="s">
        <v>46</v>
      </c>
      <c r="E7" s="43">
        <v>3280624</v>
      </c>
      <c r="F7" s="44">
        <v>43360.007407999998</v>
      </c>
      <c r="G7" s="45">
        <v>4.9310140000000002E-2</v>
      </c>
      <c r="H7" s="35" t="s">
        <v>140</v>
      </c>
      <c r="I7" s="245"/>
    </row>
    <row r="8" spans="1:10" x14ac:dyDescent="0.2">
      <c r="A8" s="41">
        <v>2</v>
      </c>
      <c r="B8" s="42" t="s">
        <v>17</v>
      </c>
      <c r="C8" s="42" t="s">
        <v>18</v>
      </c>
      <c r="D8" s="42" t="s">
        <v>19</v>
      </c>
      <c r="E8" s="43">
        <v>2708684</v>
      </c>
      <c r="F8" s="44">
        <v>32152.07908</v>
      </c>
      <c r="G8" s="45">
        <v>3.6564190000000003E-2</v>
      </c>
      <c r="H8" s="35" t="s">
        <v>140</v>
      </c>
      <c r="I8" s="245"/>
    </row>
    <row r="9" spans="1:10" x14ac:dyDescent="0.2">
      <c r="A9" s="41">
        <v>3</v>
      </c>
      <c r="B9" s="42" t="s">
        <v>11</v>
      </c>
      <c r="C9" s="42" t="s">
        <v>12</v>
      </c>
      <c r="D9" s="42" t="s">
        <v>13</v>
      </c>
      <c r="E9" s="43">
        <v>786761</v>
      </c>
      <c r="F9" s="44">
        <v>29582.213599999999</v>
      </c>
      <c r="G9" s="45">
        <v>3.3641669999999999E-2</v>
      </c>
      <c r="H9" s="35" t="s">
        <v>140</v>
      </c>
      <c r="I9" s="245"/>
    </row>
    <row r="10" spans="1:10" x14ac:dyDescent="0.2">
      <c r="A10" s="41">
        <v>4</v>
      </c>
      <c r="B10" s="42" t="s">
        <v>14</v>
      </c>
      <c r="C10" s="42" t="s">
        <v>15</v>
      </c>
      <c r="D10" s="42" t="s">
        <v>16</v>
      </c>
      <c r="E10" s="43">
        <v>1646893</v>
      </c>
      <c r="F10" s="44">
        <v>28935.91001</v>
      </c>
      <c r="G10" s="45">
        <v>3.2906680000000001E-2</v>
      </c>
      <c r="H10" s="35" t="s">
        <v>140</v>
      </c>
      <c r="I10" s="245"/>
    </row>
    <row r="11" spans="1:10" x14ac:dyDescent="0.2">
      <c r="A11" s="41">
        <v>5</v>
      </c>
      <c r="B11" s="42" t="s">
        <v>454</v>
      </c>
      <c r="C11" s="42" t="s">
        <v>455</v>
      </c>
      <c r="D11" s="42" t="s">
        <v>46</v>
      </c>
      <c r="E11" s="43">
        <v>3600963</v>
      </c>
      <c r="F11" s="44">
        <v>25520.024781</v>
      </c>
      <c r="G11" s="45">
        <v>2.9022039999999999E-2</v>
      </c>
      <c r="H11" s="35" t="s">
        <v>140</v>
      </c>
      <c r="I11" s="245"/>
    </row>
    <row r="12" spans="1:10" x14ac:dyDescent="0.2">
      <c r="A12" s="41">
        <v>6</v>
      </c>
      <c r="B12" s="42" t="s">
        <v>310</v>
      </c>
      <c r="C12" s="42" t="s">
        <v>311</v>
      </c>
      <c r="D12" s="42" t="s">
        <v>227</v>
      </c>
      <c r="E12" s="43">
        <v>7168660</v>
      </c>
      <c r="F12" s="44">
        <v>22939.712</v>
      </c>
      <c r="G12" s="45">
        <v>2.6087639999999999E-2</v>
      </c>
      <c r="H12" s="35" t="s">
        <v>140</v>
      </c>
      <c r="I12" s="245"/>
    </row>
    <row r="13" spans="1:10" x14ac:dyDescent="0.2">
      <c r="A13" s="41">
        <v>7</v>
      </c>
      <c r="B13" s="42" t="s">
        <v>220</v>
      </c>
      <c r="C13" s="42" t="s">
        <v>221</v>
      </c>
      <c r="D13" s="42" t="s">
        <v>222</v>
      </c>
      <c r="E13" s="43">
        <v>454053</v>
      </c>
      <c r="F13" s="44">
        <v>18643.41618</v>
      </c>
      <c r="G13" s="45">
        <v>2.120178E-2</v>
      </c>
      <c r="H13" s="35" t="s">
        <v>140</v>
      </c>
      <c r="I13" s="245"/>
    </row>
    <row r="14" spans="1:10" x14ac:dyDescent="0.2">
      <c r="A14" s="41">
        <v>8</v>
      </c>
      <c r="B14" s="42" t="s">
        <v>456</v>
      </c>
      <c r="C14" s="42" t="s">
        <v>457</v>
      </c>
      <c r="D14" s="42" t="s">
        <v>46</v>
      </c>
      <c r="E14" s="43">
        <v>4428387</v>
      </c>
      <c r="F14" s="44">
        <v>18466.373790000001</v>
      </c>
      <c r="G14" s="45">
        <v>2.100045E-2</v>
      </c>
      <c r="H14" s="35" t="s">
        <v>140</v>
      </c>
      <c r="I14" s="245"/>
    </row>
    <row r="15" spans="1:10" x14ac:dyDescent="0.2">
      <c r="A15" s="41">
        <v>9</v>
      </c>
      <c r="B15" s="42" t="s">
        <v>322</v>
      </c>
      <c r="C15" s="42" t="s">
        <v>323</v>
      </c>
      <c r="D15" s="42" t="s">
        <v>183</v>
      </c>
      <c r="E15" s="43">
        <v>986849</v>
      </c>
      <c r="F15" s="44">
        <v>15986.953799999999</v>
      </c>
      <c r="G15" s="45">
        <v>1.8180789999999999E-2</v>
      </c>
      <c r="H15" s="35" t="s">
        <v>140</v>
      </c>
      <c r="I15" s="245"/>
    </row>
    <row r="16" spans="1:10" ht="25.5" x14ac:dyDescent="0.2">
      <c r="A16" s="41">
        <v>10</v>
      </c>
      <c r="B16" s="42" t="s">
        <v>228</v>
      </c>
      <c r="C16" s="42" t="s">
        <v>229</v>
      </c>
      <c r="D16" s="42" t="s">
        <v>230</v>
      </c>
      <c r="E16" s="43">
        <v>923312</v>
      </c>
      <c r="F16" s="44">
        <v>15493.175359999999</v>
      </c>
      <c r="G16" s="45">
        <v>1.7619249999999999E-2</v>
      </c>
      <c r="H16" s="35" t="s">
        <v>140</v>
      </c>
      <c r="I16" s="245"/>
    </row>
    <row r="17" spans="1:9" x14ac:dyDescent="0.2">
      <c r="A17" s="41">
        <v>11</v>
      </c>
      <c r="B17" s="42" t="s">
        <v>458</v>
      </c>
      <c r="C17" s="42" t="s">
        <v>459</v>
      </c>
      <c r="D17" s="42" t="s">
        <v>121</v>
      </c>
      <c r="E17" s="43">
        <v>1565335</v>
      </c>
      <c r="F17" s="44">
        <v>14742.32503</v>
      </c>
      <c r="G17" s="45">
        <v>1.676536E-2</v>
      </c>
      <c r="H17" s="35" t="s">
        <v>140</v>
      </c>
      <c r="I17" s="245"/>
    </row>
    <row r="18" spans="1:9" x14ac:dyDescent="0.2">
      <c r="A18" s="41">
        <v>12</v>
      </c>
      <c r="B18" s="42" t="s">
        <v>320</v>
      </c>
      <c r="C18" s="42" t="s">
        <v>321</v>
      </c>
      <c r="D18" s="42" t="s">
        <v>192</v>
      </c>
      <c r="E18" s="43">
        <v>130688</v>
      </c>
      <c r="F18" s="44">
        <v>13892.134400000001</v>
      </c>
      <c r="G18" s="45">
        <v>1.57985E-2</v>
      </c>
      <c r="H18" s="35" t="s">
        <v>140</v>
      </c>
      <c r="I18" s="245"/>
    </row>
    <row r="19" spans="1:9" x14ac:dyDescent="0.2">
      <c r="A19" s="41">
        <v>13</v>
      </c>
      <c r="B19" s="42" t="s">
        <v>328</v>
      </c>
      <c r="C19" s="42" t="s">
        <v>329</v>
      </c>
      <c r="D19" s="42" t="s">
        <v>222</v>
      </c>
      <c r="E19" s="43">
        <v>459859</v>
      </c>
      <c r="F19" s="44">
        <v>13565.8405</v>
      </c>
      <c r="G19" s="45">
        <v>1.5427430000000001E-2</v>
      </c>
      <c r="H19" s="35" t="s">
        <v>140</v>
      </c>
      <c r="I19" s="245"/>
    </row>
    <row r="20" spans="1:9" x14ac:dyDescent="0.2">
      <c r="A20" s="41">
        <v>14</v>
      </c>
      <c r="B20" s="42" t="s">
        <v>190</v>
      </c>
      <c r="C20" s="42" t="s">
        <v>191</v>
      </c>
      <c r="D20" s="42" t="s">
        <v>192</v>
      </c>
      <c r="E20" s="43">
        <v>738849</v>
      </c>
      <c r="F20" s="44">
        <v>12923.207859</v>
      </c>
      <c r="G20" s="45">
        <v>1.4696610000000001E-2</v>
      </c>
      <c r="H20" s="35" t="s">
        <v>140</v>
      </c>
      <c r="I20" s="245"/>
    </row>
    <row r="21" spans="1:9" x14ac:dyDescent="0.2">
      <c r="A21" s="41">
        <v>15</v>
      </c>
      <c r="B21" s="42" t="s">
        <v>460</v>
      </c>
      <c r="C21" s="42" t="s">
        <v>461</v>
      </c>
      <c r="D21" s="42" t="s">
        <v>121</v>
      </c>
      <c r="E21" s="43">
        <v>3058542</v>
      </c>
      <c r="F21" s="44">
        <v>12628.719918000001</v>
      </c>
      <c r="G21" s="45">
        <v>1.436171E-2</v>
      </c>
      <c r="H21" s="35" t="s">
        <v>140</v>
      </c>
      <c r="I21" s="245"/>
    </row>
    <row r="22" spans="1:9" x14ac:dyDescent="0.2">
      <c r="A22" s="41">
        <v>16</v>
      </c>
      <c r="B22" s="42" t="s">
        <v>299</v>
      </c>
      <c r="C22" s="42" t="s">
        <v>300</v>
      </c>
      <c r="D22" s="42" t="s">
        <v>192</v>
      </c>
      <c r="E22" s="43">
        <v>1562573</v>
      </c>
      <c r="F22" s="44">
        <v>11566.165346</v>
      </c>
      <c r="G22" s="45">
        <v>1.3153349999999999E-2</v>
      </c>
      <c r="H22" s="35" t="s">
        <v>140</v>
      </c>
      <c r="I22" s="245"/>
    </row>
    <row r="23" spans="1:9" x14ac:dyDescent="0.2">
      <c r="A23" s="41">
        <v>17</v>
      </c>
      <c r="B23" s="42" t="s">
        <v>462</v>
      </c>
      <c r="C23" s="42" t="s">
        <v>463</v>
      </c>
      <c r="D23" s="42" t="s">
        <v>183</v>
      </c>
      <c r="E23" s="43">
        <v>664370</v>
      </c>
      <c r="F23" s="44">
        <v>11500.244699999999</v>
      </c>
      <c r="G23" s="45">
        <v>1.3078380000000001E-2</v>
      </c>
      <c r="H23" s="35" t="s">
        <v>140</v>
      </c>
      <c r="I23" s="245"/>
    </row>
    <row r="24" spans="1:9" x14ac:dyDescent="0.2">
      <c r="A24" s="41">
        <v>18</v>
      </c>
      <c r="B24" s="42" t="s">
        <v>113</v>
      </c>
      <c r="C24" s="42" t="s">
        <v>114</v>
      </c>
      <c r="D24" s="42" t="s">
        <v>115</v>
      </c>
      <c r="E24" s="43">
        <v>165971</v>
      </c>
      <c r="F24" s="44">
        <v>11074.414975</v>
      </c>
      <c r="G24" s="45">
        <v>1.259412E-2</v>
      </c>
      <c r="H24" s="35" t="s">
        <v>140</v>
      </c>
      <c r="I24" s="245"/>
    </row>
    <row r="25" spans="1:9" x14ac:dyDescent="0.2">
      <c r="A25" s="41">
        <v>19</v>
      </c>
      <c r="B25" s="42" t="s">
        <v>464</v>
      </c>
      <c r="C25" s="42" t="s">
        <v>465</v>
      </c>
      <c r="D25" s="42" t="s">
        <v>110</v>
      </c>
      <c r="E25" s="43">
        <v>2539384</v>
      </c>
      <c r="F25" s="44">
        <v>11031.591972800001</v>
      </c>
      <c r="G25" s="45">
        <v>1.254542E-2</v>
      </c>
      <c r="H25" s="35" t="s">
        <v>140</v>
      </c>
      <c r="I25" s="245"/>
    </row>
    <row r="26" spans="1:9" x14ac:dyDescent="0.2">
      <c r="A26" s="41">
        <v>20</v>
      </c>
      <c r="B26" s="42" t="s">
        <v>466</v>
      </c>
      <c r="C26" s="42" t="s">
        <v>467</v>
      </c>
      <c r="D26" s="42" t="s">
        <v>183</v>
      </c>
      <c r="E26" s="43">
        <v>2439823</v>
      </c>
      <c r="F26" s="44">
        <v>10829.1543855</v>
      </c>
      <c r="G26" s="45">
        <v>1.23152E-2</v>
      </c>
      <c r="H26" s="35" t="s">
        <v>140</v>
      </c>
      <c r="I26" s="245"/>
    </row>
    <row r="27" spans="1:9" x14ac:dyDescent="0.2">
      <c r="A27" s="41">
        <v>21</v>
      </c>
      <c r="B27" s="42" t="s">
        <v>85</v>
      </c>
      <c r="C27" s="42" t="s">
        <v>86</v>
      </c>
      <c r="D27" s="42" t="s">
        <v>28</v>
      </c>
      <c r="E27" s="43">
        <v>226396</v>
      </c>
      <c r="F27" s="44">
        <v>10776.4496</v>
      </c>
      <c r="G27" s="45">
        <v>1.225526E-2</v>
      </c>
      <c r="H27" s="35" t="s">
        <v>140</v>
      </c>
      <c r="I27" s="245"/>
    </row>
    <row r="28" spans="1:9" ht="25.5" x14ac:dyDescent="0.2">
      <c r="A28" s="41">
        <v>22</v>
      </c>
      <c r="B28" s="42" t="s">
        <v>381</v>
      </c>
      <c r="C28" s="42" t="s">
        <v>382</v>
      </c>
      <c r="D28" s="42" t="s">
        <v>215</v>
      </c>
      <c r="E28" s="43">
        <v>1241794</v>
      </c>
      <c r="F28" s="44">
        <v>10512.407107000001</v>
      </c>
      <c r="G28" s="45">
        <v>1.195499E-2</v>
      </c>
      <c r="H28" s="35" t="s">
        <v>140</v>
      </c>
      <c r="I28" s="245"/>
    </row>
    <row r="29" spans="1:9" x14ac:dyDescent="0.2">
      <c r="A29" s="41">
        <v>23</v>
      </c>
      <c r="B29" s="42" t="s">
        <v>312</v>
      </c>
      <c r="C29" s="42" t="s">
        <v>313</v>
      </c>
      <c r="D29" s="42" t="s">
        <v>39</v>
      </c>
      <c r="E29" s="43">
        <v>132485</v>
      </c>
      <c r="F29" s="44">
        <v>10329.855449999999</v>
      </c>
      <c r="G29" s="45">
        <v>1.174738E-2</v>
      </c>
      <c r="H29" s="35" t="s">
        <v>140</v>
      </c>
      <c r="I29" s="245"/>
    </row>
    <row r="30" spans="1:9" x14ac:dyDescent="0.2">
      <c r="A30" s="41">
        <v>24</v>
      </c>
      <c r="B30" s="42" t="s">
        <v>284</v>
      </c>
      <c r="C30" s="42" t="s">
        <v>285</v>
      </c>
      <c r="D30" s="42" t="s">
        <v>212</v>
      </c>
      <c r="E30" s="43">
        <v>5594525</v>
      </c>
      <c r="F30" s="44">
        <v>10288.890927500001</v>
      </c>
      <c r="G30" s="45">
        <v>1.1700800000000001E-2</v>
      </c>
      <c r="H30" s="35" t="s">
        <v>140</v>
      </c>
      <c r="I30" s="245"/>
    </row>
    <row r="31" spans="1:9" x14ac:dyDescent="0.2">
      <c r="A31" s="41">
        <v>25</v>
      </c>
      <c r="B31" s="42" t="s">
        <v>335</v>
      </c>
      <c r="C31" s="42" t="s">
        <v>336</v>
      </c>
      <c r="D31" s="42" t="s">
        <v>56</v>
      </c>
      <c r="E31" s="43">
        <v>1463256</v>
      </c>
      <c r="F31" s="44">
        <v>10201.089204</v>
      </c>
      <c r="G31" s="45">
        <v>1.160095E-2</v>
      </c>
      <c r="H31" s="35" t="s">
        <v>140</v>
      </c>
      <c r="I31" s="245"/>
    </row>
    <row r="32" spans="1:9" ht="25.5" x14ac:dyDescent="0.2">
      <c r="A32" s="41">
        <v>26</v>
      </c>
      <c r="B32" s="42" t="s">
        <v>197</v>
      </c>
      <c r="C32" s="42" t="s">
        <v>198</v>
      </c>
      <c r="D32" s="42" t="s">
        <v>199</v>
      </c>
      <c r="E32" s="43">
        <v>574770</v>
      </c>
      <c r="F32" s="44">
        <v>10105.60614</v>
      </c>
      <c r="G32" s="45">
        <v>1.149236E-2</v>
      </c>
      <c r="H32" s="35" t="s">
        <v>140</v>
      </c>
      <c r="I32" s="245"/>
    </row>
    <row r="33" spans="1:9" x14ac:dyDescent="0.2">
      <c r="A33" s="41">
        <v>27</v>
      </c>
      <c r="B33" s="42" t="s">
        <v>468</v>
      </c>
      <c r="C33" s="42" t="s">
        <v>469</v>
      </c>
      <c r="D33" s="42" t="s">
        <v>209</v>
      </c>
      <c r="E33" s="43">
        <v>579955</v>
      </c>
      <c r="F33" s="44">
        <v>9838.3566200000005</v>
      </c>
      <c r="G33" s="45">
        <v>1.1188439999999999E-2</v>
      </c>
      <c r="H33" s="35" t="s">
        <v>140</v>
      </c>
      <c r="I33" s="245"/>
    </row>
    <row r="34" spans="1:9" x14ac:dyDescent="0.2">
      <c r="A34" s="41">
        <v>28</v>
      </c>
      <c r="B34" s="42" t="s">
        <v>470</v>
      </c>
      <c r="C34" s="42" t="s">
        <v>471</v>
      </c>
      <c r="D34" s="42" t="s">
        <v>16</v>
      </c>
      <c r="E34" s="43">
        <v>5400000</v>
      </c>
      <c r="F34" s="44">
        <v>9666</v>
      </c>
      <c r="G34" s="45">
        <v>1.0992429999999999E-2</v>
      </c>
      <c r="H34" s="35" t="s">
        <v>140</v>
      </c>
      <c r="I34" s="245"/>
    </row>
    <row r="35" spans="1:9" ht="25.5" x14ac:dyDescent="0.2">
      <c r="A35" s="41">
        <v>29</v>
      </c>
      <c r="B35" s="42" t="s">
        <v>472</v>
      </c>
      <c r="C35" s="42" t="s">
        <v>473</v>
      </c>
      <c r="D35" s="42" t="s">
        <v>215</v>
      </c>
      <c r="E35" s="43">
        <v>531580</v>
      </c>
      <c r="F35" s="44">
        <v>9656.6822800000009</v>
      </c>
      <c r="G35" s="45">
        <v>1.098183E-2</v>
      </c>
      <c r="H35" s="35" t="s">
        <v>140</v>
      </c>
      <c r="I35" s="245"/>
    </row>
    <row r="36" spans="1:9" ht="25.5" x14ac:dyDescent="0.2">
      <c r="A36" s="41">
        <v>30</v>
      </c>
      <c r="B36" s="42" t="s">
        <v>286</v>
      </c>
      <c r="C36" s="42" t="s">
        <v>287</v>
      </c>
      <c r="D36" s="42" t="s">
        <v>230</v>
      </c>
      <c r="E36" s="43">
        <v>902566</v>
      </c>
      <c r="F36" s="44">
        <v>9602.3996740000002</v>
      </c>
      <c r="G36" s="45">
        <v>1.09201E-2</v>
      </c>
      <c r="H36" s="35" t="s">
        <v>140</v>
      </c>
      <c r="I36" s="245"/>
    </row>
    <row r="37" spans="1:9" x14ac:dyDescent="0.2">
      <c r="A37" s="41">
        <v>31</v>
      </c>
      <c r="B37" s="42" t="s">
        <v>474</v>
      </c>
      <c r="C37" s="42" t="s">
        <v>475</v>
      </c>
      <c r="D37" s="42" t="s">
        <v>222</v>
      </c>
      <c r="E37" s="43">
        <v>55904</v>
      </c>
      <c r="F37" s="44">
        <v>9533.86816</v>
      </c>
      <c r="G37" s="45">
        <v>1.084217E-2</v>
      </c>
      <c r="H37" s="35" t="s">
        <v>140</v>
      </c>
      <c r="I37" s="245"/>
    </row>
    <row r="38" spans="1:9" x14ac:dyDescent="0.2">
      <c r="A38" s="41">
        <v>32</v>
      </c>
      <c r="B38" s="42" t="s">
        <v>476</v>
      </c>
      <c r="C38" s="42" t="s">
        <v>477</v>
      </c>
      <c r="D38" s="42" t="s">
        <v>212</v>
      </c>
      <c r="E38" s="43">
        <v>276370</v>
      </c>
      <c r="F38" s="44">
        <v>9121.3154799999993</v>
      </c>
      <c r="G38" s="45">
        <v>1.0373E-2</v>
      </c>
      <c r="H38" s="35" t="s">
        <v>140</v>
      </c>
      <c r="I38" s="245"/>
    </row>
    <row r="39" spans="1:9" x14ac:dyDescent="0.2">
      <c r="A39" s="41">
        <v>33</v>
      </c>
      <c r="B39" s="42" t="s">
        <v>277</v>
      </c>
      <c r="C39" s="42" t="s">
        <v>278</v>
      </c>
      <c r="D39" s="42" t="s">
        <v>34</v>
      </c>
      <c r="E39" s="43">
        <v>753198</v>
      </c>
      <c r="F39" s="44">
        <v>8812.4166000000005</v>
      </c>
      <c r="G39" s="45">
        <v>1.002171E-2</v>
      </c>
      <c r="H39" s="35" t="s">
        <v>140</v>
      </c>
      <c r="I39" s="245"/>
    </row>
    <row r="40" spans="1:9" ht="25.5" x14ac:dyDescent="0.2">
      <c r="A40" s="41">
        <v>34</v>
      </c>
      <c r="B40" s="42" t="s">
        <v>59</v>
      </c>
      <c r="C40" s="42" t="s">
        <v>60</v>
      </c>
      <c r="D40" s="42" t="s">
        <v>51</v>
      </c>
      <c r="E40" s="43">
        <v>2452995</v>
      </c>
      <c r="F40" s="44">
        <v>8747.3801700000004</v>
      </c>
      <c r="G40" s="45">
        <v>9.94775E-3</v>
      </c>
      <c r="H40" s="35" t="s">
        <v>140</v>
      </c>
      <c r="I40" s="245"/>
    </row>
    <row r="41" spans="1:9" ht="25.5" x14ac:dyDescent="0.2">
      <c r="A41" s="41">
        <v>35</v>
      </c>
      <c r="B41" s="42" t="s">
        <v>23</v>
      </c>
      <c r="C41" s="42" t="s">
        <v>24</v>
      </c>
      <c r="D41" s="42" t="s">
        <v>25</v>
      </c>
      <c r="E41" s="43">
        <v>76574</v>
      </c>
      <c r="F41" s="44">
        <v>8389.4474399999999</v>
      </c>
      <c r="G41" s="45">
        <v>9.5406999999999992E-3</v>
      </c>
      <c r="H41" s="35" t="s">
        <v>140</v>
      </c>
      <c r="I41" s="245"/>
    </row>
    <row r="42" spans="1:9" x14ac:dyDescent="0.2">
      <c r="A42" s="41">
        <v>36</v>
      </c>
      <c r="B42" s="42" t="s">
        <v>94</v>
      </c>
      <c r="C42" s="42" t="s">
        <v>95</v>
      </c>
      <c r="D42" s="42" t="s">
        <v>77</v>
      </c>
      <c r="E42" s="43">
        <v>1955570</v>
      </c>
      <c r="F42" s="44">
        <v>8011.9702900000002</v>
      </c>
      <c r="G42" s="45">
        <v>9.1114200000000003E-3</v>
      </c>
      <c r="H42" s="35" t="s">
        <v>140</v>
      </c>
      <c r="I42" s="245"/>
    </row>
    <row r="43" spans="1:9" x14ac:dyDescent="0.2">
      <c r="A43" s="41">
        <v>37</v>
      </c>
      <c r="B43" s="42" t="s">
        <v>478</v>
      </c>
      <c r="C43" s="42" t="s">
        <v>479</v>
      </c>
      <c r="D43" s="42" t="s">
        <v>110</v>
      </c>
      <c r="E43" s="43">
        <v>15594520</v>
      </c>
      <c r="F43" s="44">
        <v>7840.9246560000001</v>
      </c>
      <c r="G43" s="45">
        <v>8.9169100000000001E-3</v>
      </c>
      <c r="H43" s="35" t="s">
        <v>140</v>
      </c>
      <c r="I43" s="245"/>
    </row>
    <row r="44" spans="1:9" ht="25.5" x14ac:dyDescent="0.2">
      <c r="A44" s="41">
        <v>38</v>
      </c>
      <c r="B44" s="42" t="s">
        <v>239</v>
      </c>
      <c r="C44" s="42" t="s">
        <v>240</v>
      </c>
      <c r="D44" s="42" t="s">
        <v>215</v>
      </c>
      <c r="E44" s="43">
        <v>313006</v>
      </c>
      <c r="F44" s="44">
        <v>7837.0442279999997</v>
      </c>
      <c r="G44" s="45">
        <v>8.9124900000000003E-3</v>
      </c>
      <c r="H44" s="35" t="s">
        <v>140</v>
      </c>
      <c r="I44" s="245"/>
    </row>
    <row r="45" spans="1:9" x14ac:dyDescent="0.2">
      <c r="A45" s="41">
        <v>39</v>
      </c>
      <c r="B45" s="42" t="s">
        <v>75</v>
      </c>
      <c r="C45" s="42" t="s">
        <v>76</v>
      </c>
      <c r="D45" s="42" t="s">
        <v>77</v>
      </c>
      <c r="E45" s="43">
        <v>155799</v>
      </c>
      <c r="F45" s="44">
        <v>7765.0221600000004</v>
      </c>
      <c r="G45" s="45">
        <v>8.8305899999999993E-3</v>
      </c>
      <c r="H45" s="35" t="s">
        <v>140</v>
      </c>
      <c r="I45" s="245"/>
    </row>
    <row r="46" spans="1:9" x14ac:dyDescent="0.2">
      <c r="A46" s="41">
        <v>40</v>
      </c>
      <c r="B46" s="42" t="s">
        <v>480</v>
      </c>
      <c r="C46" s="42" t="s">
        <v>481</v>
      </c>
      <c r="D46" s="42" t="s">
        <v>183</v>
      </c>
      <c r="E46" s="43">
        <v>667867</v>
      </c>
      <c r="F46" s="44">
        <v>7378.5946160000003</v>
      </c>
      <c r="G46" s="45">
        <v>8.3911300000000001E-3</v>
      </c>
      <c r="H46" s="35" t="s">
        <v>140</v>
      </c>
      <c r="I46" s="245"/>
    </row>
    <row r="47" spans="1:9" ht="25.5" x14ac:dyDescent="0.2">
      <c r="A47" s="41">
        <v>41</v>
      </c>
      <c r="B47" s="42" t="s">
        <v>482</v>
      </c>
      <c r="C47" s="42" t="s">
        <v>483</v>
      </c>
      <c r="D47" s="42" t="s">
        <v>202</v>
      </c>
      <c r="E47" s="43">
        <v>708676</v>
      </c>
      <c r="F47" s="44">
        <v>7224.9518200000002</v>
      </c>
      <c r="G47" s="45">
        <v>8.2164100000000004E-3</v>
      </c>
      <c r="H47" s="35" t="s">
        <v>140</v>
      </c>
      <c r="I47" s="245"/>
    </row>
    <row r="48" spans="1:9" x14ac:dyDescent="0.2">
      <c r="A48" s="41">
        <v>42</v>
      </c>
      <c r="B48" s="42" t="s">
        <v>484</v>
      </c>
      <c r="C48" s="42" t="s">
        <v>485</v>
      </c>
      <c r="D48" s="42" t="s">
        <v>183</v>
      </c>
      <c r="E48" s="43">
        <v>161714</v>
      </c>
      <c r="F48" s="44">
        <v>7197.5667119999998</v>
      </c>
      <c r="G48" s="45">
        <v>8.1852599999999998E-3</v>
      </c>
      <c r="H48" s="35" t="s">
        <v>140</v>
      </c>
      <c r="I48" s="245"/>
    </row>
    <row r="49" spans="1:9" x14ac:dyDescent="0.2">
      <c r="A49" s="41">
        <v>43</v>
      </c>
      <c r="B49" s="42" t="s">
        <v>486</v>
      </c>
      <c r="C49" s="42" t="s">
        <v>487</v>
      </c>
      <c r="D49" s="42" t="s">
        <v>222</v>
      </c>
      <c r="E49" s="43">
        <v>65464</v>
      </c>
      <c r="F49" s="44">
        <v>7118.5553600000003</v>
      </c>
      <c r="G49" s="45">
        <v>8.0954100000000008E-3</v>
      </c>
      <c r="H49" s="35" t="s">
        <v>140</v>
      </c>
      <c r="I49" s="245"/>
    </row>
    <row r="50" spans="1:9" ht="25.5" x14ac:dyDescent="0.2">
      <c r="A50" s="41">
        <v>44</v>
      </c>
      <c r="B50" s="42" t="s">
        <v>218</v>
      </c>
      <c r="C50" s="42" t="s">
        <v>219</v>
      </c>
      <c r="D50" s="42" t="s">
        <v>215</v>
      </c>
      <c r="E50" s="43">
        <v>219465</v>
      </c>
      <c r="F50" s="44">
        <v>6363.1682099999998</v>
      </c>
      <c r="G50" s="45">
        <v>7.2363599999999998E-3</v>
      </c>
      <c r="H50" s="35" t="s">
        <v>140</v>
      </c>
      <c r="I50" s="245"/>
    </row>
    <row r="51" spans="1:9" ht="51" x14ac:dyDescent="0.2">
      <c r="A51" s="41">
        <v>45</v>
      </c>
      <c r="B51" s="42" t="s">
        <v>131</v>
      </c>
      <c r="C51" s="42" t="s">
        <v>132</v>
      </c>
      <c r="D51" s="42" t="s">
        <v>133</v>
      </c>
      <c r="E51" s="43">
        <v>4039620</v>
      </c>
      <c r="F51" s="44">
        <v>6228.6900779999996</v>
      </c>
      <c r="G51" s="45">
        <v>7.0834299999999999E-3</v>
      </c>
      <c r="H51" s="35" t="s">
        <v>140</v>
      </c>
      <c r="I51" s="245"/>
    </row>
    <row r="52" spans="1:9" x14ac:dyDescent="0.2">
      <c r="A52" s="41">
        <v>46</v>
      </c>
      <c r="B52" s="42" t="s">
        <v>293</v>
      </c>
      <c r="C52" s="42" t="s">
        <v>294</v>
      </c>
      <c r="D52" s="42" t="s">
        <v>56</v>
      </c>
      <c r="E52" s="43">
        <v>1036611</v>
      </c>
      <c r="F52" s="44">
        <v>6123.7794825000001</v>
      </c>
      <c r="G52" s="45">
        <v>6.9641199999999999E-3</v>
      </c>
      <c r="H52" s="35" t="s">
        <v>140</v>
      </c>
      <c r="I52" s="245"/>
    </row>
    <row r="53" spans="1:9" x14ac:dyDescent="0.2">
      <c r="A53" s="41">
        <v>47</v>
      </c>
      <c r="B53" s="42" t="s">
        <v>488</v>
      </c>
      <c r="C53" s="42" t="s">
        <v>489</v>
      </c>
      <c r="D53" s="42" t="s">
        <v>376</v>
      </c>
      <c r="E53" s="43">
        <v>2952370</v>
      </c>
      <c r="F53" s="44">
        <v>6103.729738</v>
      </c>
      <c r="G53" s="45">
        <v>6.94132E-3</v>
      </c>
      <c r="H53" s="35" t="s">
        <v>140</v>
      </c>
      <c r="I53" s="245"/>
    </row>
    <row r="54" spans="1:9" ht="25.5" x14ac:dyDescent="0.2">
      <c r="A54" s="41">
        <v>48</v>
      </c>
      <c r="B54" s="42" t="s">
        <v>254</v>
      </c>
      <c r="C54" s="42" t="s">
        <v>255</v>
      </c>
      <c r="D54" s="42" t="s">
        <v>215</v>
      </c>
      <c r="E54" s="43">
        <v>113525</v>
      </c>
      <c r="F54" s="44">
        <v>5861.8633749999999</v>
      </c>
      <c r="G54" s="45">
        <v>6.6662700000000002E-3</v>
      </c>
      <c r="H54" s="35" t="s">
        <v>140</v>
      </c>
      <c r="I54" s="245"/>
    </row>
    <row r="55" spans="1:9" x14ac:dyDescent="0.2">
      <c r="A55" s="41">
        <v>49</v>
      </c>
      <c r="B55" s="42" t="s">
        <v>421</v>
      </c>
      <c r="C55" s="42" t="s">
        <v>422</v>
      </c>
      <c r="D55" s="42" t="s">
        <v>212</v>
      </c>
      <c r="E55" s="43">
        <v>186172</v>
      </c>
      <c r="F55" s="44">
        <v>5825.6942239999998</v>
      </c>
      <c r="G55" s="45">
        <v>6.6251299999999999E-3</v>
      </c>
      <c r="H55" s="35" t="s">
        <v>140</v>
      </c>
      <c r="I55" s="245"/>
    </row>
    <row r="56" spans="1:9" x14ac:dyDescent="0.2">
      <c r="A56" s="41">
        <v>50</v>
      </c>
      <c r="B56" s="42" t="s">
        <v>490</v>
      </c>
      <c r="C56" s="42" t="s">
        <v>491</v>
      </c>
      <c r="D56" s="42" t="s">
        <v>110</v>
      </c>
      <c r="E56" s="43">
        <v>1720474</v>
      </c>
      <c r="F56" s="44">
        <v>5781.3087821999998</v>
      </c>
      <c r="G56" s="45">
        <v>6.5746600000000004E-3</v>
      </c>
      <c r="H56" s="35" t="s">
        <v>140</v>
      </c>
      <c r="I56" s="245"/>
    </row>
    <row r="57" spans="1:9" ht="25.5" x14ac:dyDescent="0.2">
      <c r="A57" s="41">
        <v>51</v>
      </c>
      <c r="B57" s="42" t="s">
        <v>213</v>
      </c>
      <c r="C57" s="42" t="s">
        <v>214</v>
      </c>
      <c r="D57" s="42" t="s">
        <v>215</v>
      </c>
      <c r="E57" s="43">
        <v>272245</v>
      </c>
      <c r="F57" s="44">
        <v>5527.1179899999997</v>
      </c>
      <c r="G57" s="45">
        <v>6.2855799999999998E-3</v>
      </c>
      <c r="H57" s="35" t="s">
        <v>140</v>
      </c>
      <c r="I57" s="245"/>
    </row>
    <row r="58" spans="1:9" x14ac:dyDescent="0.2">
      <c r="A58" s="41">
        <v>52</v>
      </c>
      <c r="B58" s="42" t="s">
        <v>69</v>
      </c>
      <c r="C58" s="42" t="s">
        <v>70</v>
      </c>
      <c r="D58" s="42" t="s">
        <v>39</v>
      </c>
      <c r="E58" s="43">
        <v>626630</v>
      </c>
      <c r="F58" s="44">
        <v>4925.6251149999998</v>
      </c>
      <c r="G58" s="45">
        <v>5.6015500000000003E-3</v>
      </c>
      <c r="H58" s="35" t="s">
        <v>140</v>
      </c>
      <c r="I58" s="245"/>
    </row>
    <row r="59" spans="1:9" ht="25.5" x14ac:dyDescent="0.2">
      <c r="A59" s="41">
        <v>53</v>
      </c>
      <c r="B59" s="42" t="s">
        <v>492</v>
      </c>
      <c r="C59" s="42" t="s">
        <v>493</v>
      </c>
      <c r="D59" s="42" t="s">
        <v>494</v>
      </c>
      <c r="E59" s="43">
        <v>359895</v>
      </c>
      <c r="F59" s="44">
        <v>4732.6192499999997</v>
      </c>
      <c r="G59" s="45">
        <v>5.3820600000000001E-3</v>
      </c>
      <c r="H59" s="35" t="s">
        <v>140</v>
      </c>
      <c r="I59" s="245"/>
    </row>
    <row r="60" spans="1:9" ht="25.5" x14ac:dyDescent="0.2">
      <c r="A60" s="41">
        <v>54</v>
      </c>
      <c r="B60" s="42" t="s">
        <v>368</v>
      </c>
      <c r="C60" s="42" t="s">
        <v>369</v>
      </c>
      <c r="D60" s="42" t="s">
        <v>292</v>
      </c>
      <c r="E60" s="43">
        <v>567509</v>
      </c>
      <c r="F60" s="44">
        <v>4508.0077414999996</v>
      </c>
      <c r="G60" s="45">
        <v>5.1266300000000001E-3</v>
      </c>
      <c r="H60" s="35" t="s">
        <v>140</v>
      </c>
      <c r="I60" s="245"/>
    </row>
    <row r="61" spans="1:9" x14ac:dyDescent="0.2">
      <c r="A61" s="41">
        <v>55</v>
      </c>
      <c r="B61" s="42" t="s">
        <v>65</v>
      </c>
      <c r="C61" s="42" t="s">
        <v>66</v>
      </c>
      <c r="D61" s="42" t="s">
        <v>39</v>
      </c>
      <c r="E61" s="43">
        <v>128135</v>
      </c>
      <c r="F61" s="44">
        <v>4346.5954700000002</v>
      </c>
      <c r="G61" s="45">
        <v>4.94306E-3</v>
      </c>
      <c r="H61" s="35" t="s">
        <v>140</v>
      </c>
      <c r="I61" s="245"/>
    </row>
    <row r="62" spans="1:9" x14ac:dyDescent="0.2">
      <c r="A62" s="41">
        <v>56</v>
      </c>
      <c r="B62" s="42" t="s">
        <v>127</v>
      </c>
      <c r="C62" s="42" t="s">
        <v>128</v>
      </c>
      <c r="D62" s="42" t="s">
        <v>39</v>
      </c>
      <c r="E62" s="43">
        <v>822250</v>
      </c>
      <c r="F62" s="44">
        <v>3797.1505000000002</v>
      </c>
      <c r="G62" s="45">
        <v>4.3182200000000002E-3</v>
      </c>
      <c r="H62" s="35" t="s">
        <v>140</v>
      </c>
      <c r="I62" s="245"/>
    </row>
    <row r="63" spans="1:9" x14ac:dyDescent="0.2">
      <c r="A63" s="41">
        <v>57</v>
      </c>
      <c r="B63" s="42" t="s">
        <v>332</v>
      </c>
      <c r="C63" s="42" t="s">
        <v>333</v>
      </c>
      <c r="D63" s="42" t="s">
        <v>34</v>
      </c>
      <c r="E63" s="43">
        <v>161860</v>
      </c>
      <c r="F63" s="44">
        <v>2409.7716799999998</v>
      </c>
      <c r="G63" s="45">
        <v>2.7404600000000001E-3</v>
      </c>
      <c r="H63" s="35" t="s">
        <v>140</v>
      </c>
      <c r="I63" s="245"/>
    </row>
    <row r="64" spans="1:9" x14ac:dyDescent="0.2">
      <c r="A64" s="46"/>
      <c r="B64" s="46"/>
      <c r="C64" s="47" t="s">
        <v>139</v>
      </c>
      <c r="D64" s="46"/>
      <c r="E64" s="46" t="s">
        <v>140</v>
      </c>
      <c r="F64" s="48">
        <f>SUM(F7:F63)</f>
        <v>653325.58142599976</v>
      </c>
      <c r="G64" s="49">
        <f>SUM(G7:G63)</f>
        <v>0.74297904999999975</v>
      </c>
      <c r="H64" s="35" t="s">
        <v>140</v>
      </c>
      <c r="I64" s="245"/>
    </row>
    <row r="65" spans="1:9" x14ac:dyDescent="0.2">
      <c r="A65" s="46"/>
      <c r="B65" s="46"/>
      <c r="C65" s="50"/>
      <c r="D65" s="46"/>
      <c r="E65" s="46"/>
      <c r="F65" s="51"/>
      <c r="G65" s="51"/>
      <c r="H65" s="35" t="s">
        <v>140</v>
      </c>
      <c r="I65" s="245"/>
    </row>
    <row r="66" spans="1:9" x14ac:dyDescent="0.2">
      <c r="A66" s="46"/>
      <c r="B66" s="46"/>
      <c r="C66" s="47" t="s">
        <v>141</v>
      </c>
      <c r="D66" s="46"/>
      <c r="E66" s="46"/>
      <c r="F66" s="46"/>
      <c r="G66" s="46"/>
      <c r="H66" s="35" t="s">
        <v>140</v>
      </c>
      <c r="I66" s="245"/>
    </row>
    <row r="67" spans="1:9" x14ac:dyDescent="0.2">
      <c r="A67" s="46"/>
      <c r="B67" s="46"/>
      <c r="C67" s="47" t="s">
        <v>139</v>
      </c>
      <c r="D67" s="46"/>
      <c r="E67" s="46" t="s">
        <v>140</v>
      </c>
      <c r="F67" s="52" t="s">
        <v>142</v>
      </c>
      <c r="G67" s="49">
        <v>0</v>
      </c>
      <c r="H67" s="35" t="s">
        <v>140</v>
      </c>
      <c r="I67" s="245"/>
    </row>
    <row r="68" spans="1:9" x14ac:dyDescent="0.2">
      <c r="A68" s="46"/>
      <c r="B68" s="46"/>
      <c r="C68" s="50"/>
      <c r="D68" s="46"/>
      <c r="E68" s="46"/>
      <c r="F68" s="51"/>
      <c r="G68" s="51"/>
      <c r="H68" s="35" t="s">
        <v>140</v>
      </c>
      <c r="I68" s="245"/>
    </row>
    <row r="69" spans="1:9" x14ac:dyDescent="0.2">
      <c r="A69" s="46"/>
      <c r="B69" s="46"/>
      <c r="C69" s="47" t="s">
        <v>143</v>
      </c>
      <c r="D69" s="46"/>
      <c r="E69" s="46"/>
      <c r="F69" s="46"/>
      <c r="G69" s="46"/>
      <c r="H69" s="35" t="s">
        <v>140</v>
      </c>
      <c r="I69" s="245"/>
    </row>
    <row r="70" spans="1:9" x14ac:dyDescent="0.2">
      <c r="A70" s="36">
        <v>1</v>
      </c>
      <c r="B70" s="37" t="s">
        <v>495</v>
      </c>
      <c r="C70" s="37" t="s">
        <v>1013</v>
      </c>
      <c r="D70" s="37" t="s">
        <v>118</v>
      </c>
      <c r="E70" s="38">
        <v>30579</v>
      </c>
      <c r="F70" s="39">
        <v>4.71</v>
      </c>
      <c r="G70" s="40" t="s">
        <v>138</v>
      </c>
      <c r="H70" s="35"/>
      <c r="I70" s="245"/>
    </row>
    <row r="71" spans="1:9" x14ac:dyDescent="0.2">
      <c r="A71" s="46"/>
      <c r="B71" s="46"/>
      <c r="C71" s="47" t="s">
        <v>139</v>
      </c>
      <c r="D71" s="46"/>
      <c r="E71" s="46" t="s">
        <v>140</v>
      </c>
      <c r="F71" s="48">
        <f>SUM(F70)</f>
        <v>4.71</v>
      </c>
      <c r="G71" s="49">
        <v>0</v>
      </c>
      <c r="H71" s="35" t="s">
        <v>140</v>
      </c>
      <c r="I71" s="245"/>
    </row>
    <row r="72" spans="1:9" x14ac:dyDescent="0.2">
      <c r="A72" s="46"/>
      <c r="B72" s="46"/>
      <c r="C72" s="50"/>
      <c r="D72" s="46"/>
      <c r="E72" s="46"/>
      <c r="F72" s="51"/>
      <c r="G72" s="51"/>
      <c r="H72" s="35" t="s">
        <v>140</v>
      </c>
      <c r="I72" s="245"/>
    </row>
    <row r="73" spans="1:9" x14ac:dyDescent="0.2">
      <c r="A73" s="46"/>
      <c r="B73" s="46"/>
      <c r="C73" s="47" t="s">
        <v>144</v>
      </c>
      <c r="D73" s="46"/>
      <c r="E73" s="46"/>
      <c r="F73" s="46"/>
      <c r="G73" s="46"/>
      <c r="H73" s="35" t="s">
        <v>140</v>
      </c>
      <c r="I73" s="245"/>
    </row>
    <row r="74" spans="1:9" x14ac:dyDescent="0.2">
      <c r="A74" s="46"/>
      <c r="B74" s="46"/>
      <c r="C74" s="47" t="s">
        <v>139</v>
      </c>
      <c r="D74" s="46"/>
      <c r="E74" s="46" t="s">
        <v>140</v>
      </c>
      <c r="F74" s="52" t="s">
        <v>142</v>
      </c>
      <c r="G74" s="49">
        <v>0</v>
      </c>
      <c r="H74" s="35" t="s">
        <v>140</v>
      </c>
      <c r="I74" s="245"/>
    </row>
    <row r="75" spans="1:9" x14ac:dyDescent="0.2">
      <c r="A75" s="46"/>
      <c r="B75" s="46"/>
      <c r="C75" s="50"/>
      <c r="D75" s="46"/>
      <c r="E75" s="46"/>
      <c r="F75" s="51"/>
      <c r="G75" s="51"/>
      <c r="H75" s="35" t="s">
        <v>140</v>
      </c>
      <c r="I75" s="245"/>
    </row>
    <row r="76" spans="1:9" x14ac:dyDescent="0.2">
      <c r="A76" s="46"/>
      <c r="B76" s="46"/>
      <c r="C76" s="47" t="s">
        <v>145</v>
      </c>
      <c r="D76" s="46"/>
      <c r="E76" s="46"/>
      <c r="F76" s="51"/>
      <c r="G76" s="51"/>
      <c r="H76" s="35" t="s">
        <v>140</v>
      </c>
      <c r="I76" s="245"/>
    </row>
    <row r="77" spans="1:9" x14ac:dyDescent="0.2">
      <c r="A77" s="46"/>
      <c r="B77" s="46"/>
      <c r="C77" s="47" t="s">
        <v>139</v>
      </c>
      <c r="D77" s="46"/>
      <c r="E77" s="46" t="s">
        <v>140</v>
      </c>
      <c r="F77" s="52" t="s">
        <v>142</v>
      </c>
      <c r="G77" s="49">
        <v>0</v>
      </c>
      <c r="H77" s="35" t="s">
        <v>140</v>
      </c>
      <c r="I77" s="245"/>
    </row>
    <row r="78" spans="1:9" x14ac:dyDescent="0.2">
      <c r="A78" s="46"/>
      <c r="B78" s="46"/>
      <c r="C78" s="50"/>
      <c r="D78" s="46"/>
      <c r="E78" s="46"/>
      <c r="F78" s="51"/>
      <c r="G78" s="51"/>
      <c r="H78" s="35" t="s">
        <v>140</v>
      </c>
      <c r="I78" s="245"/>
    </row>
    <row r="79" spans="1:9" x14ac:dyDescent="0.2">
      <c r="A79" s="46"/>
      <c r="B79" s="46"/>
      <c r="C79" s="47" t="s">
        <v>146</v>
      </c>
      <c r="D79" s="46"/>
      <c r="E79" s="46"/>
      <c r="F79" s="51"/>
      <c r="G79" s="51"/>
      <c r="H79" s="35" t="s">
        <v>140</v>
      </c>
      <c r="I79" s="245"/>
    </row>
    <row r="80" spans="1:9" x14ac:dyDescent="0.2">
      <c r="A80" s="46"/>
      <c r="B80" s="46"/>
      <c r="C80" s="47" t="s">
        <v>139</v>
      </c>
      <c r="D80" s="46"/>
      <c r="E80" s="46" t="s">
        <v>140</v>
      </c>
      <c r="F80" s="52" t="s">
        <v>142</v>
      </c>
      <c r="G80" s="49">
        <v>0</v>
      </c>
      <c r="H80" s="35" t="s">
        <v>140</v>
      </c>
      <c r="I80" s="245"/>
    </row>
    <row r="81" spans="1:9" x14ac:dyDescent="0.2">
      <c r="A81" s="46"/>
      <c r="B81" s="46"/>
      <c r="C81" s="50"/>
      <c r="D81" s="46"/>
      <c r="E81" s="46"/>
      <c r="F81" s="51"/>
      <c r="G81" s="51"/>
      <c r="H81" s="35" t="s">
        <v>140</v>
      </c>
      <c r="I81" s="245"/>
    </row>
    <row r="82" spans="1:9" x14ac:dyDescent="0.2">
      <c r="A82" s="46"/>
      <c r="B82" s="46"/>
      <c r="C82" s="47" t="s">
        <v>147</v>
      </c>
      <c r="D82" s="46"/>
      <c r="E82" s="46"/>
      <c r="F82" s="48">
        <v>653330.29364990001</v>
      </c>
      <c r="G82" s="49">
        <v>0.74298441000000004</v>
      </c>
      <c r="H82" s="35" t="s">
        <v>140</v>
      </c>
      <c r="I82" s="245"/>
    </row>
    <row r="83" spans="1:9" x14ac:dyDescent="0.2">
      <c r="A83" s="46"/>
      <c r="B83" s="46"/>
      <c r="C83" s="50"/>
      <c r="D83" s="46"/>
      <c r="E83" s="46"/>
      <c r="F83" s="51"/>
      <c r="G83" s="51"/>
      <c r="H83" s="35" t="s">
        <v>140</v>
      </c>
      <c r="I83" s="245"/>
    </row>
    <row r="84" spans="1:9" x14ac:dyDescent="0.2">
      <c r="A84" s="46"/>
      <c r="B84" s="46"/>
      <c r="C84" s="47" t="s">
        <v>148</v>
      </c>
      <c r="D84" s="46"/>
      <c r="E84" s="46"/>
      <c r="F84" s="51"/>
      <c r="G84" s="51"/>
      <c r="H84" s="35" t="s">
        <v>140</v>
      </c>
      <c r="I84" s="245"/>
    </row>
    <row r="85" spans="1:9" x14ac:dyDescent="0.2">
      <c r="A85" s="46"/>
      <c r="B85" s="46"/>
      <c r="C85" s="47" t="s">
        <v>10</v>
      </c>
      <c r="D85" s="46"/>
      <c r="E85" s="46"/>
      <c r="F85" s="51"/>
      <c r="G85" s="51"/>
      <c r="H85" s="35" t="s">
        <v>140</v>
      </c>
      <c r="I85" s="245"/>
    </row>
    <row r="86" spans="1:9" ht="25.5" x14ac:dyDescent="0.2">
      <c r="A86" s="41">
        <v>1</v>
      </c>
      <c r="B86" s="42" t="s">
        <v>496</v>
      </c>
      <c r="C86" s="42" t="s">
        <v>497</v>
      </c>
      <c r="D86" s="42" t="s">
        <v>498</v>
      </c>
      <c r="E86" s="43">
        <v>8500</v>
      </c>
      <c r="F86" s="44">
        <v>8467.9295000000002</v>
      </c>
      <c r="G86" s="45">
        <v>9.62995E-3</v>
      </c>
      <c r="H86" s="35">
        <v>7.7580999999999998</v>
      </c>
      <c r="I86" s="245"/>
    </row>
    <row r="87" spans="1:9" ht="25.5" x14ac:dyDescent="0.2">
      <c r="A87" s="41">
        <v>2</v>
      </c>
      <c r="B87" s="42" t="s">
        <v>499</v>
      </c>
      <c r="C87" s="42" t="s">
        <v>500</v>
      </c>
      <c r="D87" s="42" t="s">
        <v>501</v>
      </c>
      <c r="E87" s="43">
        <v>4500</v>
      </c>
      <c r="F87" s="44">
        <v>4475.0339999999997</v>
      </c>
      <c r="G87" s="45">
        <v>5.0891299999999999E-3</v>
      </c>
      <c r="H87" s="35">
        <v>7.79</v>
      </c>
      <c r="I87" s="245"/>
    </row>
    <row r="88" spans="1:9" ht="25.5" x14ac:dyDescent="0.2">
      <c r="A88" s="41">
        <v>3</v>
      </c>
      <c r="B88" s="42" t="s">
        <v>502</v>
      </c>
      <c r="C88" s="42" t="s">
        <v>503</v>
      </c>
      <c r="D88" s="42" t="s">
        <v>501</v>
      </c>
      <c r="E88" s="43">
        <v>4500</v>
      </c>
      <c r="F88" s="44">
        <v>4455.0360000000001</v>
      </c>
      <c r="G88" s="45">
        <v>5.0663799999999997E-3</v>
      </c>
      <c r="H88" s="35">
        <v>7.8333000000000004</v>
      </c>
      <c r="I88" s="245"/>
    </row>
    <row r="89" spans="1:9" ht="25.5" x14ac:dyDescent="0.2">
      <c r="A89" s="41">
        <v>4</v>
      </c>
      <c r="B89" s="42" t="s">
        <v>504</v>
      </c>
      <c r="C89" s="42" t="s">
        <v>505</v>
      </c>
      <c r="D89" s="42" t="s">
        <v>501</v>
      </c>
      <c r="E89" s="43">
        <v>4300</v>
      </c>
      <c r="F89" s="44">
        <v>4221.1036000000004</v>
      </c>
      <c r="G89" s="45">
        <v>4.8003500000000001E-3</v>
      </c>
      <c r="H89" s="35">
        <v>7.83</v>
      </c>
      <c r="I89" s="245"/>
    </row>
    <row r="90" spans="1:9" x14ac:dyDescent="0.2">
      <c r="A90" s="41">
        <v>5</v>
      </c>
      <c r="B90" s="42" t="s">
        <v>506</v>
      </c>
      <c r="C90" s="42" t="s">
        <v>507</v>
      </c>
      <c r="D90" s="42" t="s">
        <v>501</v>
      </c>
      <c r="E90" s="43">
        <v>4000</v>
      </c>
      <c r="F90" s="44">
        <v>3962.48</v>
      </c>
      <c r="G90" s="45">
        <v>4.5062399999999999E-3</v>
      </c>
      <c r="H90" s="35">
        <v>7.6356000000000002</v>
      </c>
      <c r="I90" s="245"/>
    </row>
    <row r="91" spans="1:9" ht="25.5" x14ac:dyDescent="0.2">
      <c r="A91" s="41">
        <v>6</v>
      </c>
      <c r="B91" s="42" t="s">
        <v>508</v>
      </c>
      <c r="C91" s="42" t="s">
        <v>509</v>
      </c>
      <c r="D91" s="42" t="s">
        <v>498</v>
      </c>
      <c r="E91" s="43">
        <v>3500</v>
      </c>
      <c r="F91" s="44">
        <v>3426.7730000000001</v>
      </c>
      <c r="G91" s="45">
        <v>3.8970200000000002E-3</v>
      </c>
      <c r="H91" s="35">
        <v>7.81</v>
      </c>
      <c r="I91" s="245"/>
    </row>
    <row r="92" spans="1:9" x14ac:dyDescent="0.2">
      <c r="A92" s="41">
        <v>7</v>
      </c>
      <c r="B92" s="42" t="s">
        <v>510</v>
      </c>
      <c r="C92" s="42" t="s">
        <v>511</v>
      </c>
      <c r="D92" s="42" t="s">
        <v>501</v>
      </c>
      <c r="E92" s="43">
        <v>3500</v>
      </c>
      <c r="F92" s="44">
        <v>3425.8</v>
      </c>
      <c r="G92" s="45">
        <v>3.8959099999999998E-3</v>
      </c>
      <c r="H92" s="35">
        <v>8.4039000000000001</v>
      </c>
      <c r="I92" s="245"/>
    </row>
    <row r="93" spans="1:9" ht="25.5" x14ac:dyDescent="0.2">
      <c r="A93" s="41">
        <v>8</v>
      </c>
      <c r="B93" s="42" t="s">
        <v>512</v>
      </c>
      <c r="C93" s="42" t="s">
        <v>513</v>
      </c>
      <c r="D93" s="42" t="s">
        <v>514</v>
      </c>
      <c r="E93" s="43">
        <v>3000</v>
      </c>
      <c r="F93" s="44">
        <v>3001.6860000000001</v>
      </c>
      <c r="G93" s="45">
        <v>3.4136000000000001E-3</v>
      </c>
      <c r="H93" s="35">
        <v>8.4749999999999996</v>
      </c>
      <c r="I93" s="245"/>
    </row>
    <row r="94" spans="1:9" x14ac:dyDescent="0.2">
      <c r="A94" s="41">
        <v>9</v>
      </c>
      <c r="B94" s="42" t="s">
        <v>515</v>
      </c>
      <c r="C94" s="42" t="s">
        <v>516</v>
      </c>
      <c r="D94" s="42" t="s">
        <v>501</v>
      </c>
      <c r="E94" s="43">
        <v>3000</v>
      </c>
      <c r="F94" s="44">
        <v>2995.962</v>
      </c>
      <c r="G94" s="45">
        <v>3.4070900000000002E-3</v>
      </c>
      <c r="H94" s="35">
        <v>7.8150000000000004</v>
      </c>
      <c r="I94" s="245"/>
    </row>
    <row r="95" spans="1:9" x14ac:dyDescent="0.2">
      <c r="A95" s="41">
        <v>10</v>
      </c>
      <c r="B95" s="42" t="s">
        <v>517</v>
      </c>
      <c r="C95" s="42" t="s">
        <v>518</v>
      </c>
      <c r="D95" s="42" t="s">
        <v>501</v>
      </c>
      <c r="E95" s="43">
        <v>3000</v>
      </c>
      <c r="F95" s="44">
        <v>2947.3829999999998</v>
      </c>
      <c r="G95" s="45">
        <v>3.35184E-3</v>
      </c>
      <c r="H95" s="35">
        <v>7.8537999999999997</v>
      </c>
      <c r="I95" s="245"/>
    </row>
    <row r="96" spans="1:9" x14ac:dyDescent="0.2">
      <c r="A96" s="41">
        <v>11</v>
      </c>
      <c r="B96" s="42" t="s">
        <v>519</v>
      </c>
      <c r="C96" s="42" t="s">
        <v>520</v>
      </c>
      <c r="D96" s="42" t="s">
        <v>501</v>
      </c>
      <c r="E96" s="43">
        <v>2500</v>
      </c>
      <c r="F96" s="44">
        <v>2503.4074999999998</v>
      </c>
      <c r="G96" s="45">
        <v>2.8469400000000001E-3</v>
      </c>
      <c r="H96" s="35">
        <v>7.5808</v>
      </c>
      <c r="I96" s="245"/>
    </row>
    <row r="97" spans="1:9" x14ac:dyDescent="0.2">
      <c r="A97" s="41">
        <v>12</v>
      </c>
      <c r="B97" s="42" t="s">
        <v>521</v>
      </c>
      <c r="C97" s="42" t="s">
        <v>522</v>
      </c>
      <c r="D97" s="42" t="s">
        <v>501</v>
      </c>
      <c r="E97" s="43">
        <v>2500</v>
      </c>
      <c r="F97" s="44">
        <v>2500.9025000000001</v>
      </c>
      <c r="G97" s="45">
        <v>2.8440900000000001E-3</v>
      </c>
      <c r="H97" s="35">
        <v>8.1838999999999995</v>
      </c>
      <c r="I97" s="245"/>
    </row>
    <row r="98" spans="1:9" x14ac:dyDescent="0.2">
      <c r="A98" s="41">
        <v>13</v>
      </c>
      <c r="B98" s="42" t="s">
        <v>523</v>
      </c>
      <c r="C98" s="42" t="s">
        <v>524</v>
      </c>
      <c r="D98" s="42" t="s">
        <v>501</v>
      </c>
      <c r="E98" s="43">
        <v>2500</v>
      </c>
      <c r="F98" s="44">
        <v>2496.665</v>
      </c>
      <c r="G98" s="45">
        <v>2.8392700000000001E-3</v>
      </c>
      <c r="H98" s="35">
        <v>7.86</v>
      </c>
      <c r="I98" s="245"/>
    </row>
    <row r="99" spans="1:9" ht="25.5" x14ac:dyDescent="0.2">
      <c r="A99" s="41">
        <v>14</v>
      </c>
      <c r="B99" s="42" t="s">
        <v>525</v>
      </c>
      <c r="C99" s="42" t="s">
        <v>526</v>
      </c>
      <c r="D99" s="42" t="s">
        <v>498</v>
      </c>
      <c r="E99" s="43">
        <v>2500</v>
      </c>
      <c r="F99" s="44">
        <v>2494.4074999999998</v>
      </c>
      <c r="G99" s="45">
        <v>2.8367100000000001E-3</v>
      </c>
      <c r="H99" s="35">
        <v>7.7454000000000001</v>
      </c>
      <c r="I99" s="245"/>
    </row>
    <row r="100" spans="1:9" x14ac:dyDescent="0.2">
      <c r="A100" s="41">
        <v>15</v>
      </c>
      <c r="B100" s="42" t="s">
        <v>527</v>
      </c>
      <c r="C100" s="42" t="s">
        <v>528</v>
      </c>
      <c r="D100" s="42" t="s">
        <v>498</v>
      </c>
      <c r="E100" s="43">
        <v>2500</v>
      </c>
      <c r="F100" s="44">
        <v>2493.8924999999999</v>
      </c>
      <c r="G100" s="45">
        <v>2.8361200000000001E-3</v>
      </c>
      <c r="H100" s="35">
        <v>7.82</v>
      </c>
      <c r="I100" s="245"/>
    </row>
    <row r="101" spans="1:9" x14ac:dyDescent="0.2">
      <c r="A101" s="41">
        <v>16</v>
      </c>
      <c r="B101" s="42" t="s">
        <v>529</v>
      </c>
      <c r="C101" s="42" t="s">
        <v>530</v>
      </c>
      <c r="D101" s="42" t="s">
        <v>531</v>
      </c>
      <c r="E101" s="43">
        <v>2500</v>
      </c>
      <c r="F101" s="44">
        <v>2487.8724999999999</v>
      </c>
      <c r="G101" s="45">
        <v>2.82927E-3</v>
      </c>
      <c r="H101" s="35">
        <v>8.81</v>
      </c>
      <c r="I101" s="245"/>
    </row>
    <row r="102" spans="1:9" x14ac:dyDescent="0.2">
      <c r="A102" s="41">
        <v>17</v>
      </c>
      <c r="B102" s="42" t="s">
        <v>532</v>
      </c>
      <c r="C102" s="42" t="s">
        <v>533</v>
      </c>
      <c r="D102" s="42" t="s">
        <v>498</v>
      </c>
      <c r="E102" s="43">
        <v>2500</v>
      </c>
      <c r="F102" s="44">
        <v>2480.7375000000002</v>
      </c>
      <c r="G102" s="45">
        <v>2.8211600000000001E-3</v>
      </c>
      <c r="H102" s="35">
        <v>7.915</v>
      </c>
      <c r="I102" s="245"/>
    </row>
    <row r="103" spans="1:9" x14ac:dyDescent="0.2">
      <c r="A103" s="41">
        <v>18</v>
      </c>
      <c r="B103" s="42" t="s">
        <v>534</v>
      </c>
      <c r="C103" s="42" t="s">
        <v>535</v>
      </c>
      <c r="D103" s="42" t="s">
        <v>501</v>
      </c>
      <c r="E103" s="43">
        <v>2500</v>
      </c>
      <c r="F103" s="44">
        <v>2474.3325</v>
      </c>
      <c r="G103" s="45">
        <v>2.8138799999999999E-3</v>
      </c>
      <c r="H103" s="35">
        <v>7.8688000000000002</v>
      </c>
      <c r="I103" s="245"/>
    </row>
    <row r="104" spans="1:9" ht="25.5" x14ac:dyDescent="0.2">
      <c r="A104" s="41">
        <v>19</v>
      </c>
      <c r="B104" s="42" t="s">
        <v>536</v>
      </c>
      <c r="C104" s="42" t="s">
        <v>537</v>
      </c>
      <c r="D104" s="42" t="s">
        <v>501</v>
      </c>
      <c r="E104" s="43">
        <v>2500</v>
      </c>
      <c r="F104" s="44">
        <v>2458.4324999999999</v>
      </c>
      <c r="G104" s="45">
        <v>2.7957899999999998E-3</v>
      </c>
      <c r="H104" s="35">
        <v>7.83</v>
      </c>
      <c r="I104" s="245"/>
    </row>
    <row r="105" spans="1:9" ht="25.5" x14ac:dyDescent="0.2">
      <c r="A105" s="41">
        <v>20</v>
      </c>
      <c r="B105" s="42" t="s">
        <v>538</v>
      </c>
      <c r="C105" s="42" t="s">
        <v>539</v>
      </c>
      <c r="D105" s="42" t="s">
        <v>498</v>
      </c>
      <c r="E105" s="43">
        <v>2500</v>
      </c>
      <c r="F105" s="44">
        <v>2452</v>
      </c>
      <c r="G105" s="45">
        <v>2.7884799999999999E-3</v>
      </c>
      <c r="H105" s="35">
        <v>7.8674999999999997</v>
      </c>
      <c r="I105" s="245"/>
    </row>
    <row r="106" spans="1:9" x14ac:dyDescent="0.2">
      <c r="A106" s="41">
        <v>21</v>
      </c>
      <c r="B106" s="42" t="s">
        <v>540</v>
      </c>
      <c r="C106" s="42" t="s">
        <v>541</v>
      </c>
      <c r="D106" s="42" t="s">
        <v>501</v>
      </c>
      <c r="E106" s="43">
        <v>2500</v>
      </c>
      <c r="F106" s="44">
        <v>2449.6224999999999</v>
      </c>
      <c r="G106" s="45">
        <v>2.7857799999999999E-3</v>
      </c>
      <c r="H106" s="35">
        <v>7.9138000000000002</v>
      </c>
      <c r="I106" s="245"/>
    </row>
    <row r="107" spans="1:9" ht="25.5" x14ac:dyDescent="0.2">
      <c r="A107" s="41">
        <v>22</v>
      </c>
      <c r="B107" s="42" t="s">
        <v>542</v>
      </c>
      <c r="C107" s="42" t="s">
        <v>543</v>
      </c>
      <c r="D107" s="42" t="s">
        <v>498</v>
      </c>
      <c r="E107" s="43">
        <v>2500</v>
      </c>
      <c r="F107" s="44">
        <v>2448.7975000000001</v>
      </c>
      <c r="G107" s="45">
        <v>2.7848399999999998E-3</v>
      </c>
      <c r="H107" s="35">
        <v>7.83</v>
      </c>
      <c r="I107" s="245"/>
    </row>
    <row r="108" spans="1:9" x14ac:dyDescent="0.2">
      <c r="A108" s="41">
        <v>23</v>
      </c>
      <c r="B108" s="42" t="s">
        <v>544</v>
      </c>
      <c r="C108" s="37" t="s">
        <v>1015</v>
      </c>
      <c r="D108" s="42" t="s">
        <v>498</v>
      </c>
      <c r="E108" s="43">
        <v>25</v>
      </c>
      <c r="F108" s="44">
        <v>2424.88</v>
      </c>
      <c r="G108" s="45">
        <v>2.75764E-3</v>
      </c>
      <c r="H108" s="35">
        <v>7.3952</v>
      </c>
      <c r="I108" s="245">
        <v>7.84</v>
      </c>
    </row>
    <row r="109" spans="1:9" x14ac:dyDescent="0.2">
      <c r="A109" s="41">
        <v>24</v>
      </c>
      <c r="B109" s="42" t="s">
        <v>545</v>
      </c>
      <c r="C109" s="42" t="s">
        <v>546</v>
      </c>
      <c r="D109" s="42" t="s">
        <v>501</v>
      </c>
      <c r="E109" s="43">
        <v>200</v>
      </c>
      <c r="F109" s="44">
        <v>1991.316</v>
      </c>
      <c r="G109" s="45">
        <v>2.26458E-3</v>
      </c>
      <c r="H109" s="35">
        <v>7.87</v>
      </c>
      <c r="I109" s="245"/>
    </row>
    <row r="110" spans="1:9" ht="25.5" x14ac:dyDescent="0.2">
      <c r="A110" s="41">
        <v>25</v>
      </c>
      <c r="B110" s="42" t="s">
        <v>547</v>
      </c>
      <c r="C110" s="42" t="s">
        <v>548</v>
      </c>
      <c r="D110" s="42" t="s">
        <v>498</v>
      </c>
      <c r="E110" s="43">
        <v>2000</v>
      </c>
      <c r="F110" s="44">
        <v>1974.3440000000001</v>
      </c>
      <c r="G110" s="45">
        <v>2.2452800000000001E-3</v>
      </c>
      <c r="H110" s="35">
        <v>7.74</v>
      </c>
      <c r="I110" s="245"/>
    </row>
    <row r="111" spans="1:9" x14ac:dyDescent="0.2">
      <c r="A111" s="41">
        <v>26</v>
      </c>
      <c r="B111" s="42" t="s">
        <v>549</v>
      </c>
      <c r="C111" s="42" t="s">
        <v>550</v>
      </c>
      <c r="D111" s="42" t="s">
        <v>501</v>
      </c>
      <c r="E111" s="43">
        <v>2000</v>
      </c>
      <c r="F111" s="44">
        <v>1968.3140000000001</v>
      </c>
      <c r="G111" s="45">
        <v>2.2384200000000001E-3</v>
      </c>
      <c r="H111" s="35">
        <v>7.8425000000000002</v>
      </c>
      <c r="I111" s="245"/>
    </row>
    <row r="112" spans="1:9" x14ac:dyDescent="0.2">
      <c r="A112" s="41">
        <v>27</v>
      </c>
      <c r="B112" s="42" t="s">
        <v>551</v>
      </c>
      <c r="C112" s="42" t="s">
        <v>552</v>
      </c>
      <c r="D112" s="42" t="s">
        <v>501</v>
      </c>
      <c r="E112" s="43">
        <v>1500</v>
      </c>
      <c r="F112" s="44">
        <v>1505.4870000000001</v>
      </c>
      <c r="G112" s="45">
        <v>1.7120799999999999E-3</v>
      </c>
      <c r="H112" s="35">
        <v>8.2575000000000003</v>
      </c>
      <c r="I112" s="245"/>
    </row>
    <row r="113" spans="1:9" x14ac:dyDescent="0.2">
      <c r="A113" s="41">
        <v>28</v>
      </c>
      <c r="B113" s="42" t="s">
        <v>553</v>
      </c>
      <c r="C113" s="42" t="s">
        <v>554</v>
      </c>
      <c r="D113" s="42" t="s">
        <v>498</v>
      </c>
      <c r="E113" s="43">
        <v>1500</v>
      </c>
      <c r="F113" s="44">
        <v>1500.54</v>
      </c>
      <c r="G113" s="45">
        <v>1.70645E-3</v>
      </c>
      <c r="H113" s="35">
        <v>7.7</v>
      </c>
      <c r="I113" s="245"/>
    </row>
    <row r="114" spans="1:9" x14ac:dyDescent="0.2">
      <c r="A114" s="41">
        <v>29</v>
      </c>
      <c r="B114" s="42" t="s">
        <v>555</v>
      </c>
      <c r="C114" s="42" t="s">
        <v>556</v>
      </c>
      <c r="D114" s="42" t="s">
        <v>501</v>
      </c>
      <c r="E114" s="43">
        <v>150</v>
      </c>
      <c r="F114" s="44">
        <v>1495.5329999999999</v>
      </c>
      <c r="G114" s="45">
        <v>1.7007599999999999E-3</v>
      </c>
      <c r="H114" s="35">
        <v>8.07</v>
      </c>
      <c r="I114" s="245"/>
    </row>
    <row r="115" spans="1:9" x14ac:dyDescent="0.2">
      <c r="A115" s="41">
        <v>30</v>
      </c>
      <c r="B115" s="42" t="s">
        <v>557</v>
      </c>
      <c r="C115" s="42" t="s">
        <v>558</v>
      </c>
      <c r="D115" s="42" t="s">
        <v>501</v>
      </c>
      <c r="E115" s="43">
        <v>1500</v>
      </c>
      <c r="F115" s="44">
        <v>1492.2494999999999</v>
      </c>
      <c r="G115" s="45">
        <v>1.69703E-3</v>
      </c>
      <c r="H115" s="35">
        <v>7.6950000000000003</v>
      </c>
      <c r="I115" s="245"/>
    </row>
    <row r="116" spans="1:9" x14ac:dyDescent="0.2">
      <c r="A116" s="41">
        <v>31</v>
      </c>
      <c r="B116" s="42" t="s">
        <v>559</v>
      </c>
      <c r="C116" s="42" t="s">
        <v>560</v>
      </c>
      <c r="D116" s="42" t="s">
        <v>514</v>
      </c>
      <c r="E116" s="43">
        <v>1500</v>
      </c>
      <c r="F116" s="44">
        <v>1489.0485000000001</v>
      </c>
      <c r="G116" s="45">
        <v>1.6933899999999999E-3</v>
      </c>
      <c r="H116" s="35">
        <v>8.8149999999999995</v>
      </c>
      <c r="I116" s="245"/>
    </row>
    <row r="117" spans="1:9" x14ac:dyDescent="0.2">
      <c r="A117" s="41">
        <v>32</v>
      </c>
      <c r="B117" s="42" t="s">
        <v>561</v>
      </c>
      <c r="C117" s="42" t="s">
        <v>562</v>
      </c>
      <c r="D117" s="42" t="s">
        <v>501</v>
      </c>
      <c r="E117" s="43">
        <v>1500</v>
      </c>
      <c r="F117" s="44">
        <v>1487.6759999999999</v>
      </c>
      <c r="G117" s="45">
        <v>1.6918199999999999E-3</v>
      </c>
      <c r="H117" s="35">
        <v>7.5906000000000002</v>
      </c>
      <c r="I117" s="245"/>
    </row>
    <row r="118" spans="1:9" x14ac:dyDescent="0.2">
      <c r="A118" s="41">
        <v>33</v>
      </c>
      <c r="B118" s="42" t="s">
        <v>563</v>
      </c>
      <c r="C118" s="42" t="s">
        <v>564</v>
      </c>
      <c r="D118" s="42" t="s">
        <v>498</v>
      </c>
      <c r="E118" s="43">
        <v>1500</v>
      </c>
      <c r="F118" s="44">
        <v>1480.3530000000001</v>
      </c>
      <c r="G118" s="45">
        <v>1.6835000000000001E-3</v>
      </c>
      <c r="H118" s="35">
        <v>7.92</v>
      </c>
      <c r="I118" s="245"/>
    </row>
    <row r="119" spans="1:9" x14ac:dyDescent="0.2">
      <c r="A119" s="41">
        <v>34</v>
      </c>
      <c r="B119" s="42" t="s">
        <v>565</v>
      </c>
      <c r="C119" s="42" t="s">
        <v>566</v>
      </c>
      <c r="D119" s="42" t="s">
        <v>501</v>
      </c>
      <c r="E119" s="43">
        <v>1500</v>
      </c>
      <c r="F119" s="44">
        <v>1473.153</v>
      </c>
      <c r="G119" s="45">
        <v>1.67531E-3</v>
      </c>
      <c r="H119" s="35">
        <v>8.2050000000000001</v>
      </c>
      <c r="I119" s="245"/>
    </row>
    <row r="120" spans="1:9" x14ac:dyDescent="0.2">
      <c r="A120" s="41">
        <v>35</v>
      </c>
      <c r="B120" s="42" t="s">
        <v>567</v>
      </c>
      <c r="C120" s="42" t="s">
        <v>568</v>
      </c>
      <c r="D120" s="42" t="s">
        <v>569</v>
      </c>
      <c r="E120" s="43">
        <v>1400</v>
      </c>
      <c r="F120" s="44">
        <v>1381.5745999999999</v>
      </c>
      <c r="G120" s="45">
        <v>1.57116E-3</v>
      </c>
      <c r="H120" s="35">
        <v>8.11</v>
      </c>
      <c r="I120" s="245"/>
    </row>
    <row r="121" spans="1:9" x14ac:dyDescent="0.2">
      <c r="A121" s="41">
        <v>36</v>
      </c>
      <c r="B121" s="42" t="s">
        <v>570</v>
      </c>
      <c r="C121" s="42" t="s">
        <v>1193</v>
      </c>
      <c r="D121" s="42" t="s">
        <v>501</v>
      </c>
      <c r="E121" s="43">
        <v>2500</v>
      </c>
      <c r="F121" s="44">
        <v>1325.69</v>
      </c>
      <c r="G121" s="45">
        <v>1.5076099999999999E-3</v>
      </c>
      <c r="H121" s="35">
        <v>7.165</v>
      </c>
      <c r="I121" s="245"/>
    </row>
    <row r="122" spans="1:9" x14ac:dyDescent="0.2">
      <c r="A122" s="41">
        <v>37</v>
      </c>
      <c r="B122" s="42" t="s">
        <v>571</v>
      </c>
      <c r="C122" s="42" t="s">
        <v>572</v>
      </c>
      <c r="D122" s="42" t="s">
        <v>498</v>
      </c>
      <c r="E122" s="43">
        <v>1000</v>
      </c>
      <c r="F122" s="44">
        <v>1000.875</v>
      </c>
      <c r="G122" s="45">
        <v>1.1382199999999999E-3</v>
      </c>
      <c r="H122" s="35">
        <v>7.31</v>
      </c>
      <c r="I122" s="245"/>
    </row>
    <row r="123" spans="1:9" x14ac:dyDescent="0.2">
      <c r="A123" s="41">
        <v>38</v>
      </c>
      <c r="B123" s="42" t="s">
        <v>573</v>
      </c>
      <c r="C123" s="42" t="s">
        <v>574</v>
      </c>
      <c r="D123" s="42" t="s">
        <v>569</v>
      </c>
      <c r="E123" s="43">
        <v>1000</v>
      </c>
      <c r="F123" s="44">
        <v>1000.63</v>
      </c>
      <c r="G123" s="45">
        <v>1.13794E-3</v>
      </c>
      <c r="H123" s="35">
        <v>7.9550000000000001</v>
      </c>
      <c r="I123" s="245"/>
    </row>
    <row r="124" spans="1:9" x14ac:dyDescent="0.2">
      <c r="A124" s="41">
        <v>39</v>
      </c>
      <c r="B124" s="42" t="s">
        <v>575</v>
      </c>
      <c r="C124" s="42" t="s">
        <v>576</v>
      </c>
      <c r="D124" s="42" t="s">
        <v>501</v>
      </c>
      <c r="E124" s="43">
        <v>1000</v>
      </c>
      <c r="F124" s="44">
        <v>1000.235</v>
      </c>
      <c r="G124" s="45">
        <v>1.1374899999999999E-3</v>
      </c>
      <c r="H124" s="35">
        <v>7.64</v>
      </c>
      <c r="I124" s="245"/>
    </row>
    <row r="125" spans="1:9" x14ac:dyDescent="0.2">
      <c r="A125" s="41">
        <v>40</v>
      </c>
      <c r="B125" s="42" t="s">
        <v>577</v>
      </c>
      <c r="C125" s="42" t="s">
        <v>578</v>
      </c>
      <c r="D125" s="42" t="s">
        <v>498</v>
      </c>
      <c r="E125" s="43">
        <v>1000</v>
      </c>
      <c r="F125" s="44">
        <v>999.67100000000005</v>
      </c>
      <c r="G125" s="45">
        <v>1.13685E-3</v>
      </c>
      <c r="H125" s="35">
        <v>7.55</v>
      </c>
      <c r="I125" s="245"/>
    </row>
    <row r="126" spans="1:9" ht="25.5" x14ac:dyDescent="0.2">
      <c r="A126" s="41">
        <v>41</v>
      </c>
      <c r="B126" s="42" t="s">
        <v>579</v>
      </c>
      <c r="C126" s="42" t="s">
        <v>580</v>
      </c>
      <c r="D126" s="42" t="s">
        <v>514</v>
      </c>
      <c r="E126" s="43">
        <v>1000</v>
      </c>
      <c r="F126" s="44">
        <v>994.90599999999995</v>
      </c>
      <c r="G126" s="45">
        <v>1.1314299999999999E-3</v>
      </c>
      <c r="H126" s="35">
        <v>7.9950000000000001</v>
      </c>
      <c r="I126" s="245"/>
    </row>
    <row r="127" spans="1:9" x14ac:dyDescent="0.2">
      <c r="A127" s="41">
        <v>42</v>
      </c>
      <c r="B127" s="42" t="s">
        <v>581</v>
      </c>
      <c r="C127" s="42" t="s">
        <v>582</v>
      </c>
      <c r="D127" s="42" t="s">
        <v>501</v>
      </c>
      <c r="E127" s="43">
        <v>1000</v>
      </c>
      <c r="F127" s="44">
        <v>987.2</v>
      </c>
      <c r="G127" s="45">
        <v>1.1226700000000001E-3</v>
      </c>
      <c r="H127" s="35">
        <v>8.2149999999999999</v>
      </c>
      <c r="I127" s="245"/>
    </row>
    <row r="128" spans="1:9" x14ac:dyDescent="0.2">
      <c r="A128" s="41">
        <v>43</v>
      </c>
      <c r="B128" s="42" t="s">
        <v>583</v>
      </c>
      <c r="C128" s="42" t="s">
        <v>584</v>
      </c>
      <c r="D128" s="42" t="s">
        <v>501</v>
      </c>
      <c r="E128" s="43">
        <v>500</v>
      </c>
      <c r="F128" s="44">
        <v>493.5215</v>
      </c>
      <c r="G128" s="45">
        <v>5.6125000000000001E-4</v>
      </c>
      <c r="H128" s="35">
        <v>7.7750000000000004</v>
      </c>
      <c r="I128" s="245"/>
    </row>
    <row r="129" spans="1:9" x14ac:dyDescent="0.2">
      <c r="A129" s="46"/>
      <c r="B129" s="46"/>
      <c r="C129" s="47" t="s">
        <v>139</v>
      </c>
      <c r="D129" s="46"/>
      <c r="E129" s="46" t="s">
        <v>140</v>
      </c>
      <c r="F129" s="48">
        <v>100587.45419999999</v>
      </c>
      <c r="G129" s="49">
        <v>0.11439072</v>
      </c>
      <c r="H129" s="35" t="s">
        <v>140</v>
      </c>
      <c r="I129" s="245"/>
    </row>
    <row r="130" spans="1:9" x14ac:dyDescent="0.2">
      <c r="A130" s="46"/>
      <c r="B130" s="46"/>
      <c r="C130" s="50"/>
      <c r="D130" s="46"/>
      <c r="E130" s="46"/>
      <c r="F130" s="51"/>
      <c r="G130" s="51"/>
      <c r="H130" s="35" t="s">
        <v>140</v>
      </c>
      <c r="I130" s="245"/>
    </row>
    <row r="131" spans="1:9" x14ac:dyDescent="0.2">
      <c r="A131" s="46"/>
      <c r="B131" s="46"/>
      <c r="C131" s="47" t="s">
        <v>149</v>
      </c>
      <c r="D131" s="46"/>
      <c r="E131" s="46"/>
      <c r="F131" s="46"/>
      <c r="G131" s="46"/>
      <c r="H131" s="35" t="s">
        <v>140</v>
      </c>
      <c r="I131" s="245"/>
    </row>
    <row r="132" spans="1:9" x14ac:dyDescent="0.2">
      <c r="A132" s="46"/>
      <c r="B132" s="46"/>
      <c r="C132" s="47" t="s">
        <v>139</v>
      </c>
      <c r="D132" s="46"/>
      <c r="E132" s="46" t="s">
        <v>140</v>
      </c>
      <c r="F132" s="52" t="s">
        <v>142</v>
      </c>
      <c r="G132" s="49">
        <v>0</v>
      </c>
      <c r="H132" s="35" t="s">
        <v>140</v>
      </c>
      <c r="I132" s="245"/>
    </row>
    <row r="133" spans="1:9" x14ac:dyDescent="0.2">
      <c r="A133" s="46"/>
      <c r="B133" s="46"/>
      <c r="C133" s="50"/>
      <c r="D133" s="46"/>
      <c r="E133" s="46"/>
      <c r="F133" s="51"/>
      <c r="G133" s="51"/>
      <c r="H133" s="35" t="s">
        <v>140</v>
      </c>
      <c r="I133" s="245"/>
    </row>
    <row r="134" spans="1:9" x14ac:dyDescent="0.2">
      <c r="A134" s="46"/>
      <c r="B134" s="46"/>
      <c r="C134" s="47" t="s">
        <v>150</v>
      </c>
      <c r="D134" s="46"/>
      <c r="E134" s="46"/>
      <c r="F134" s="46"/>
      <c r="G134" s="46"/>
      <c r="H134" s="35" t="s">
        <v>140</v>
      </c>
      <c r="I134" s="245"/>
    </row>
    <row r="135" spans="1:9" x14ac:dyDescent="0.2">
      <c r="A135" s="41">
        <v>1</v>
      </c>
      <c r="B135" s="42" t="s">
        <v>585</v>
      </c>
      <c r="C135" s="42" t="s">
        <v>1181</v>
      </c>
      <c r="D135" s="42" t="s">
        <v>452</v>
      </c>
      <c r="E135" s="43">
        <v>26000000</v>
      </c>
      <c r="F135" s="44">
        <v>24835.277999999998</v>
      </c>
      <c r="G135" s="45">
        <v>2.8243330000000001E-2</v>
      </c>
      <c r="H135" s="35">
        <v>7.2911999999999999</v>
      </c>
      <c r="I135" s="245"/>
    </row>
    <row r="136" spans="1:9" x14ac:dyDescent="0.2">
      <c r="A136" s="41">
        <v>2</v>
      </c>
      <c r="B136" s="42" t="s">
        <v>587</v>
      </c>
      <c r="C136" s="42" t="s">
        <v>1180</v>
      </c>
      <c r="D136" s="42" t="s">
        <v>452</v>
      </c>
      <c r="E136" s="43">
        <v>5000000</v>
      </c>
      <c r="F136" s="44">
        <v>4986.22</v>
      </c>
      <c r="G136" s="45">
        <v>5.6704600000000004E-3</v>
      </c>
      <c r="H136" s="35">
        <v>7.3952</v>
      </c>
      <c r="I136" s="245"/>
    </row>
    <row r="137" spans="1:9" x14ac:dyDescent="0.2">
      <c r="A137" s="41">
        <v>3</v>
      </c>
      <c r="B137" s="42" t="s">
        <v>589</v>
      </c>
      <c r="C137" s="42" t="s">
        <v>590</v>
      </c>
      <c r="D137" s="42" t="s">
        <v>452</v>
      </c>
      <c r="E137" s="43">
        <v>4000000</v>
      </c>
      <c r="F137" s="44">
        <v>3934.4319999999998</v>
      </c>
      <c r="G137" s="45">
        <v>4.4743400000000003E-3</v>
      </c>
      <c r="H137" s="35">
        <v>7.3063000000000002</v>
      </c>
      <c r="I137" s="245"/>
    </row>
    <row r="138" spans="1:9" x14ac:dyDescent="0.2">
      <c r="A138" s="41">
        <v>4</v>
      </c>
      <c r="B138" s="42" t="s">
        <v>591</v>
      </c>
      <c r="C138" s="42" t="s">
        <v>592</v>
      </c>
      <c r="D138" s="42" t="s">
        <v>452</v>
      </c>
      <c r="E138" s="43">
        <v>3000000</v>
      </c>
      <c r="F138" s="44">
        <v>2989.5030000000002</v>
      </c>
      <c r="G138" s="45">
        <v>3.3997400000000001E-3</v>
      </c>
      <c r="H138" s="35">
        <v>7.3556999999999997</v>
      </c>
      <c r="I138" s="245"/>
    </row>
    <row r="139" spans="1:9" x14ac:dyDescent="0.2">
      <c r="A139" s="41">
        <v>5</v>
      </c>
      <c r="B139" s="42" t="s">
        <v>593</v>
      </c>
      <c r="C139" s="42" t="s">
        <v>1179</v>
      </c>
      <c r="D139" s="42" t="s">
        <v>452</v>
      </c>
      <c r="E139" s="43">
        <v>2500000</v>
      </c>
      <c r="F139" s="44">
        <v>2526.0225</v>
      </c>
      <c r="G139" s="45">
        <v>2.87266E-3</v>
      </c>
      <c r="H139" s="35">
        <v>6.7573999999999996</v>
      </c>
      <c r="I139" s="245"/>
    </row>
    <row r="140" spans="1:9" x14ac:dyDescent="0.2">
      <c r="A140" s="41">
        <v>6</v>
      </c>
      <c r="B140" s="42" t="s">
        <v>594</v>
      </c>
      <c r="C140" s="42" t="s">
        <v>595</v>
      </c>
      <c r="D140" s="42" t="s">
        <v>452</v>
      </c>
      <c r="E140" s="43">
        <v>2500000</v>
      </c>
      <c r="F140" s="44">
        <v>2493.4850000000001</v>
      </c>
      <c r="G140" s="45">
        <v>2.8356599999999998E-3</v>
      </c>
      <c r="H140" s="35">
        <v>7.2725999999999997</v>
      </c>
      <c r="I140" s="245"/>
    </row>
    <row r="141" spans="1:9" x14ac:dyDescent="0.2">
      <c r="A141" s="41">
        <v>7</v>
      </c>
      <c r="B141" s="42" t="s">
        <v>596</v>
      </c>
      <c r="C141" s="42" t="s">
        <v>597</v>
      </c>
      <c r="D141" s="42" t="s">
        <v>452</v>
      </c>
      <c r="E141" s="43">
        <v>2500000</v>
      </c>
      <c r="F141" s="44">
        <v>2400.4</v>
      </c>
      <c r="G141" s="45">
        <v>2.7298000000000001E-3</v>
      </c>
      <c r="H141" s="35">
        <v>7.7969999999999997</v>
      </c>
      <c r="I141" s="245"/>
    </row>
    <row r="142" spans="1:9" x14ac:dyDescent="0.2">
      <c r="A142" s="41">
        <v>8</v>
      </c>
      <c r="B142" s="42" t="s">
        <v>598</v>
      </c>
      <c r="C142" s="42" t="s">
        <v>599</v>
      </c>
      <c r="D142" s="42" t="s">
        <v>452</v>
      </c>
      <c r="E142" s="43">
        <v>2500000</v>
      </c>
      <c r="F142" s="44">
        <v>2377.4949999999999</v>
      </c>
      <c r="G142" s="45">
        <v>2.70375E-3</v>
      </c>
      <c r="H142" s="35">
        <v>7.8918999999999997</v>
      </c>
      <c r="I142" s="245"/>
    </row>
    <row r="143" spans="1:9" x14ac:dyDescent="0.2">
      <c r="A143" s="41">
        <v>9</v>
      </c>
      <c r="B143" s="42" t="s">
        <v>600</v>
      </c>
      <c r="C143" s="42" t="s">
        <v>601</v>
      </c>
      <c r="D143" s="42" t="s">
        <v>452</v>
      </c>
      <c r="E143" s="43">
        <v>1500000</v>
      </c>
      <c r="F143" s="44">
        <v>1506.3</v>
      </c>
      <c r="G143" s="45">
        <v>1.7129999999999999E-3</v>
      </c>
      <c r="H143" s="35">
        <v>7.0297999999999998</v>
      </c>
      <c r="I143" s="245"/>
    </row>
    <row r="144" spans="1:9" x14ac:dyDescent="0.2">
      <c r="A144" s="46"/>
      <c r="B144" s="46"/>
      <c r="C144" s="47" t="s">
        <v>139</v>
      </c>
      <c r="D144" s="46"/>
      <c r="E144" s="46" t="s">
        <v>140</v>
      </c>
      <c r="F144" s="48">
        <v>48049.135499999997</v>
      </c>
      <c r="G144" s="49">
        <v>5.4642740000000002E-2</v>
      </c>
      <c r="H144" s="35" t="s">
        <v>140</v>
      </c>
      <c r="I144" s="245"/>
    </row>
    <row r="145" spans="1:9" x14ac:dyDescent="0.2">
      <c r="A145" s="46"/>
      <c r="B145" s="46"/>
      <c r="C145" s="50"/>
      <c r="D145" s="46"/>
      <c r="E145" s="46"/>
      <c r="F145" s="51"/>
      <c r="G145" s="51"/>
      <c r="H145" s="35" t="s">
        <v>140</v>
      </c>
      <c r="I145" s="245"/>
    </row>
    <row r="146" spans="1:9" x14ac:dyDescent="0.2">
      <c r="A146" s="46"/>
      <c r="B146" s="46"/>
      <c r="C146" s="47" t="s">
        <v>151</v>
      </c>
      <c r="D146" s="46"/>
      <c r="E146" s="46"/>
      <c r="F146" s="51"/>
      <c r="G146" s="51"/>
      <c r="H146" s="35" t="s">
        <v>140</v>
      </c>
      <c r="I146" s="245"/>
    </row>
    <row r="147" spans="1:9" x14ac:dyDescent="0.2">
      <c r="A147" s="46"/>
      <c r="B147" s="46"/>
      <c r="C147" s="47" t="s">
        <v>139</v>
      </c>
      <c r="D147" s="46"/>
      <c r="E147" s="46" t="s">
        <v>140</v>
      </c>
      <c r="F147" s="52" t="s">
        <v>142</v>
      </c>
      <c r="G147" s="49">
        <v>0</v>
      </c>
      <c r="H147" s="35" t="s">
        <v>140</v>
      </c>
      <c r="I147" s="245"/>
    </row>
    <row r="148" spans="1:9" x14ac:dyDescent="0.2">
      <c r="A148" s="46"/>
      <c r="B148" s="46"/>
      <c r="C148" s="50"/>
      <c r="D148" s="46"/>
      <c r="E148" s="46"/>
      <c r="F148" s="51"/>
      <c r="G148" s="51"/>
      <c r="H148" s="35" t="s">
        <v>140</v>
      </c>
      <c r="I148" s="245"/>
    </row>
    <row r="149" spans="1:9" x14ac:dyDescent="0.2">
      <c r="A149" s="46"/>
      <c r="B149" s="46"/>
      <c r="C149" s="47" t="s">
        <v>152</v>
      </c>
      <c r="D149" s="46"/>
      <c r="E149" s="46"/>
      <c r="F149" s="48">
        <v>148636.58970000001</v>
      </c>
      <c r="G149" s="49">
        <v>0.16903346</v>
      </c>
      <c r="H149" s="35" t="s">
        <v>140</v>
      </c>
      <c r="I149" s="245"/>
    </row>
    <row r="150" spans="1:9" x14ac:dyDescent="0.2">
      <c r="A150" s="46"/>
      <c r="B150" s="46"/>
      <c r="C150" s="50"/>
      <c r="D150" s="46"/>
      <c r="E150" s="46"/>
      <c r="F150" s="51"/>
      <c r="G150" s="51"/>
      <c r="H150" s="35" t="s">
        <v>140</v>
      </c>
      <c r="I150" s="245"/>
    </row>
    <row r="151" spans="1:9" x14ac:dyDescent="0.2">
      <c r="A151" s="46"/>
      <c r="B151" s="46"/>
      <c r="C151" s="47" t="s">
        <v>153</v>
      </c>
      <c r="D151" s="46"/>
      <c r="E151" s="46"/>
      <c r="F151" s="51"/>
      <c r="G151" s="51"/>
      <c r="H151" s="35" t="s">
        <v>140</v>
      </c>
      <c r="I151" s="245"/>
    </row>
    <row r="152" spans="1:9" x14ac:dyDescent="0.2">
      <c r="A152" s="46"/>
      <c r="B152" s="46"/>
      <c r="C152" s="47" t="s">
        <v>154</v>
      </c>
      <c r="D152" s="46"/>
      <c r="E152" s="46"/>
      <c r="F152" s="51"/>
      <c r="G152" s="51"/>
      <c r="H152" s="35" t="s">
        <v>140</v>
      </c>
      <c r="I152" s="245"/>
    </row>
    <row r="153" spans="1:9" x14ac:dyDescent="0.2">
      <c r="A153" s="41">
        <v>1</v>
      </c>
      <c r="B153" s="42" t="s">
        <v>602</v>
      </c>
      <c r="C153" s="42" t="s">
        <v>603</v>
      </c>
      <c r="D153" s="42" t="s">
        <v>604</v>
      </c>
      <c r="E153" s="43">
        <v>1500</v>
      </c>
      <c r="F153" s="44">
        <v>7282.89</v>
      </c>
      <c r="G153" s="45">
        <v>8.2822899999999994E-3</v>
      </c>
      <c r="H153" s="35">
        <v>7.02</v>
      </c>
      <c r="I153" s="245"/>
    </row>
    <row r="154" spans="1:9" x14ac:dyDescent="0.2">
      <c r="A154" s="41">
        <v>2</v>
      </c>
      <c r="B154" s="42" t="s">
        <v>605</v>
      </c>
      <c r="C154" s="42" t="s">
        <v>606</v>
      </c>
      <c r="D154" s="42" t="s">
        <v>607</v>
      </c>
      <c r="E154" s="43">
        <v>1000</v>
      </c>
      <c r="F154" s="44">
        <v>4943.05</v>
      </c>
      <c r="G154" s="45">
        <v>5.6213699999999997E-3</v>
      </c>
      <c r="H154" s="35">
        <v>6.2770000000000001</v>
      </c>
      <c r="I154" s="245"/>
    </row>
    <row r="155" spans="1:9" x14ac:dyDescent="0.2">
      <c r="A155" s="41">
        <v>3</v>
      </c>
      <c r="B155" s="42" t="s">
        <v>608</v>
      </c>
      <c r="C155" s="42" t="s">
        <v>609</v>
      </c>
      <c r="D155" s="42" t="s">
        <v>604</v>
      </c>
      <c r="E155" s="43">
        <v>1000</v>
      </c>
      <c r="F155" s="44">
        <v>4885.4049999999997</v>
      </c>
      <c r="G155" s="45">
        <v>5.5558099999999996E-3</v>
      </c>
      <c r="H155" s="35">
        <v>6.7416999999999998</v>
      </c>
      <c r="I155" s="245"/>
    </row>
    <row r="156" spans="1:9" x14ac:dyDescent="0.2">
      <c r="A156" s="41">
        <v>4</v>
      </c>
      <c r="B156" s="42" t="s">
        <v>610</v>
      </c>
      <c r="C156" s="42" t="s">
        <v>611</v>
      </c>
      <c r="D156" s="42" t="s">
        <v>604</v>
      </c>
      <c r="E156" s="43">
        <v>1000</v>
      </c>
      <c r="F156" s="44">
        <v>4850.7299999999996</v>
      </c>
      <c r="G156" s="45">
        <v>5.5163800000000004E-3</v>
      </c>
      <c r="H156" s="35">
        <v>7.02</v>
      </c>
      <c r="I156" s="245"/>
    </row>
    <row r="157" spans="1:9" x14ac:dyDescent="0.2">
      <c r="A157" s="41">
        <v>5</v>
      </c>
      <c r="B157" s="42" t="s">
        <v>612</v>
      </c>
      <c r="C157" s="42" t="s">
        <v>613</v>
      </c>
      <c r="D157" s="42" t="s">
        <v>604</v>
      </c>
      <c r="E157" s="43">
        <v>500</v>
      </c>
      <c r="F157" s="44">
        <v>2435.1325000000002</v>
      </c>
      <c r="G157" s="45">
        <v>2.7693000000000001E-3</v>
      </c>
      <c r="H157" s="35">
        <v>6.9451000000000001</v>
      </c>
      <c r="I157" s="245"/>
    </row>
    <row r="158" spans="1:9" x14ac:dyDescent="0.2">
      <c r="A158" s="41">
        <v>6</v>
      </c>
      <c r="B158" s="42" t="s">
        <v>614</v>
      </c>
      <c r="C158" s="42" t="s">
        <v>615</v>
      </c>
      <c r="D158" s="42" t="s">
        <v>607</v>
      </c>
      <c r="E158" s="43">
        <v>300</v>
      </c>
      <c r="F158" s="44">
        <v>1465.893</v>
      </c>
      <c r="G158" s="45">
        <v>1.66705E-3</v>
      </c>
      <c r="H158" s="35">
        <v>6.7401</v>
      </c>
      <c r="I158" s="245"/>
    </row>
    <row r="159" spans="1:9" x14ac:dyDescent="0.2">
      <c r="A159" s="41">
        <v>7</v>
      </c>
      <c r="B159" s="42" t="s">
        <v>616</v>
      </c>
      <c r="C159" s="42" t="s">
        <v>617</v>
      </c>
      <c r="D159" s="42" t="s">
        <v>618</v>
      </c>
      <c r="E159" s="43">
        <v>300</v>
      </c>
      <c r="F159" s="44">
        <v>1454.8095000000001</v>
      </c>
      <c r="G159" s="45">
        <v>1.65445E-3</v>
      </c>
      <c r="H159" s="35">
        <v>6.8300999999999998</v>
      </c>
      <c r="I159" s="245"/>
    </row>
    <row r="160" spans="1:9" x14ac:dyDescent="0.2">
      <c r="A160" s="46"/>
      <c r="B160" s="46"/>
      <c r="C160" s="47" t="s">
        <v>139</v>
      </c>
      <c r="D160" s="46"/>
      <c r="E160" s="46" t="s">
        <v>140</v>
      </c>
      <c r="F160" s="48">
        <v>27317.91</v>
      </c>
      <c r="G160" s="49">
        <v>3.1066650000000001E-2</v>
      </c>
      <c r="H160" s="35" t="s">
        <v>140</v>
      </c>
      <c r="I160" s="245"/>
    </row>
    <row r="161" spans="1:9" x14ac:dyDescent="0.2">
      <c r="A161" s="46"/>
      <c r="B161" s="46"/>
      <c r="C161" s="50"/>
      <c r="D161" s="46"/>
      <c r="E161" s="46"/>
      <c r="F161" s="51"/>
      <c r="G161" s="51"/>
      <c r="H161" s="35" t="s">
        <v>140</v>
      </c>
      <c r="I161" s="245"/>
    </row>
    <row r="162" spans="1:9" x14ac:dyDescent="0.2">
      <c r="A162" s="46"/>
      <c r="B162" s="46"/>
      <c r="C162" s="47" t="s">
        <v>155</v>
      </c>
      <c r="D162" s="46"/>
      <c r="E162" s="46"/>
      <c r="F162" s="51"/>
      <c r="G162" s="51"/>
      <c r="H162" s="35" t="s">
        <v>140</v>
      </c>
      <c r="I162" s="245"/>
    </row>
    <row r="163" spans="1:9" x14ac:dyDescent="0.2">
      <c r="A163" s="41">
        <v>1</v>
      </c>
      <c r="B163" s="42" t="s">
        <v>619</v>
      </c>
      <c r="C163" s="42" t="s">
        <v>620</v>
      </c>
      <c r="D163" s="42" t="s">
        <v>604</v>
      </c>
      <c r="E163" s="43">
        <v>800</v>
      </c>
      <c r="F163" s="44">
        <v>3804.5639999999999</v>
      </c>
      <c r="G163" s="45">
        <v>4.3266499999999996E-3</v>
      </c>
      <c r="H163" s="35">
        <v>7.47</v>
      </c>
      <c r="I163" s="245"/>
    </row>
    <row r="164" spans="1:9" x14ac:dyDescent="0.2">
      <c r="A164" s="46"/>
      <c r="B164" s="46"/>
      <c r="C164" s="47" t="s">
        <v>139</v>
      </c>
      <c r="D164" s="46"/>
      <c r="E164" s="46" t="s">
        <v>140</v>
      </c>
      <c r="F164" s="48">
        <v>3804.5639999999999</v>
      </c>
      <c r="G164" s="49">
        <v>4.3266499999999996E-3</v>
      </c>
      <c r="H164" s="35" t="s">
        <v>140</v>
      </c>
      <c r="I164" s="245"/>
    </row>
    <row r="165" spans="1:9" x14ac:dyDescent="0.2">
      <c r="A165" s="46"/>
      <c r="B165" s="46"/>
      <c r="C165" s="50"/>
      <c r="D165" s="46"/>
      <c r="E165" s="46"/>
      <c r="F165" s="51"/>
      <c r="G165" s="51"/>
      <c r="H165" s="35" t="s">
        <v>140</v>
      </c>
      <c r="I165" s="245"/>
    </row>
    <row r="166" spans="1:9" x14ac:dyDescent="0.2">
      <c r="A166" s="46"/>
      <c r="B166" s="46"/>
      <c r="C166" s="47" t="s">
        <v>156</v>
      </c>
      <c r="D166" s="46"/>
      <c r="E166" s="46"/>
      <c r="F166" s="51"/>
      <c r="G166" s="51"/>
      <c r="H166" s="35" t="s">
        <v>140</v>
      </c>
      <c r="I166" s="245"/>
    </row>
    <row r="167" spans="1:9" x14ac:dyDescent="0.2">
      <c r="A167" s="46"/>
      <c r="B167" s="46"/>
      <c r="C167" s="47" t="s">
        <v>139</v>
      </c>
      <c r="D167" s="46"/>
      <c r="E167" s="46" t="s">
        <v>140</v>
      </c>
      <c r="F167" s="52" t="s">
        <v>142</v>
      </c>
      <c r="G167" s="49">
        <v>0</v>
      </c>
      <c r="H167" s="35" t="s">
        <v>140</v>
      </c>
      <c r="I167" s="245"/>
    </row>
    <row r="168" spans="1:9" x14ac:dyDescent="0.2">
      <c r="A168" s="46"/>
      <c r="B168" s="46"/>
      <c r="C168" s="50"/>
      <c r="D168" s="46"/>
      <c r="E168" s="46"/>
      <c r="F168" s="51"/>
      <c r="G168" s="51"/>
      <c r="H168" s="35" t="s">
        <v>140</v>
      </c>
      <c r="I168" s="245"/>
    </row>
    <row r="169" spans="1:9" x14ac:dyDescent="0.2">
      <c r="A169" s="46"/>
      <c r="B169" s="46"/>
      <c r="C169" s="47" t="s">
        <v>157</v>
      </c>
      <c r="D169" s="46"/>
      <c r="E169" s="46"/>
      <c r="F169" s="51"/>
      <c r="G169" s="51"/>
      <c r="H169" s="35" t="s">
        <v>140</v>
      </c>
      <c r="I169" s="245"/>
    </row>
    <row r="170" spans="1:9" x14ac:dyDescent="0.2">
      <c r="A170" s="41">
        <v>1</v>
      </c>
      <c r="B170" s="42"/>
      <c r="C170" s="42" t="s">
        <v>158</v>
      </c>
      <c r="D170" s="42"/>
      <c r="E170" s="54"/>
      <c r="F170" s="44">
        <v>28191.185785058999</v>
      </c>
      <c r="G170" s="45">
        <v>3.205976E-2</v>
      </c>
      <c r="H170" s="35">
        <v>5.15</v>
      </c>
      <c r="I170" s="245"/>
    </row>
    <row r="171" spans="1:9" x14ac:dyDescent="0.2">
      <c r="A171" s="46"/>
      <c r="B171" s="46"/>
      <c r="C171" s="47" t="s">
        <v>139</v>
      </c>
      <c r="D171" s="46"/>
      <c r="E171" s="46" t="s">
        <v>140</v>
      </c>
      <c r="F171" s="48">
        <v>28191.185785058999</v>
      </c>
      <c r="G171" s="49">
        <v>3.205976E-2</v>
      </c>
      <c r="H171" s="35" t="s">
        <v>140</v>
      </c>
      <c r="I171" s="245"/>
    </row>
    <row r="172" spans="1:9" x14ac:dyDescent="0.2">
      <c r="A172" s="46"/>
      <c r="B172" s="46"/>
      <c r="C172" s="50"/>
      <c r="D172" s="46"/>
      <c r="E172" s="46"/>
      <c r="F172" s="51"/>
      <c r="G172" s="51"/>
      <c r="H172" s="35" t="s">
        <v>140</v>
      </c>
      <c r="I172" s="245"/>
    </row>
    <row r="173" spans="1:9" x14ac:dyDescent="0.2">
      <c r="A173" s="46"/>
      <c r="B173" s="46"/>
      <c r="C173" s="47" t="s">
        <v>159</v>
      </c>
      <c r="D173" s="46"/>
      <c r="E173" s="46"/>
      <c r="F173" s="48">
        <v>59313.659785058997</v>
      </c>
      <c r="G173" s="49">
        <v>6.7453059999999995E-2</v>
      </c>
      <c r="H173" s="35" t="s">
        <v>140</v>
      </c>
      <c r="I173" s="245"/>
    </row>
    <row r="174" spans="1:9" x14ac:dyDescent="0.2">
      <c r="A174" s="46"/>
      <c r="B174" s="46"/>
      <c r="C174" s="51"/>
      <c r="D174" s="46"/>
      <c r="E174" s="46"/>
      <c r="F174" s="46"/>
      <c r="G174" s="46"/>
      <c r="H174" s="35" t="s">
        <v>140</v>
      </c>
      <c r="I174" s="245"/>
    </row>
    <row r="175" spans="1:9" x14ac:dyDescent="0.2">
      <c r="A175" s="46"/>
      <c r="B175" s="46"/>
      <c r="C175" s="47" t="s">
        <v>160</v>
      </c>
      <c r="D175" s="46"/>
      <c r="E175" s="46"/>
      <c r="F175" s="46"/>
      <c r="G175" s="46"/>
      <c r="H175" s="35" t="s">
        <v>140</v>
      </c>
      <c r="I175" s="245"/>
    </row>
    <row r="176" spans="1:9" x14ac:dyDescent="0.2">
      <c r="A176" s="46"/>
      <c r="B176" s="46"/>
      <c r="C176" s="47" t="s">
        <v>161</v>
      </c>
      <c r="D176" s="46"/>
      <c r="E176" s="46"/>
      <c r="F176" s="46"/>
      <c r="G176" s="46"/>
      <c r="H176" s="35" t="s">
        <v>140</v>
      </c>
      <c r="I176" s="245"/>
    </row>
    <row r="177" spans="1:10" x14ac:dyDescent="0.2">
      <c r="A177" s="41">
        <v>1</v>
      </c>
      <c r="B177" s="42" t="s">
        <v>305</v>
      </c>
      <c r="C177" s="42" t="s">
        <v>306</v>
      </c>
      <c r="D177" s="42"/>
      <c r="E177" s="129">
        <v>496334.32900000003</v>
      </c>
      <c r="F177" s="44">
        <v>12501.941070064</v>
      </c>
      <c r="G177" s="45">
        <v>1.4217540000000001E-2</v>
      </c>
      <c r="H177" s="35" t="s">
        <v>140</v>
      </c>
      <c r="I177" s="245"/>
    </row>
    <row r="178" spans="1:10" x14ac:dyDescent="0.2">
      <c r="A178" s="46"/>
      <c r="B178" s="46"/>
      <c r="C178" s="47" t="s">
        <v>139</v>
      </c>
      <c r="D178" s="46"/>
      <c r="E178" s="46" t="s">
        <v>140</v>
      </c>
      <c r="F178" s="48">
        <v>12501.941070064</v>
      </c>
      <c r="G178" s="49">
        <v>1.4217540000000001E-2</v>
      </c>
      <c r="H178" s="35" t="s">
        <v>140</v>
      </c>
      <c r="I178" s="245"/>
    </row>
    <row r="179" spans="1:10" x14ac:dyDescent="0.2">
      <c r="A179" s="46"/>
      <c r="B179" s="46"/>
      <c r="C179" s="50"/>
      <c r="D179" s="46"/>
      <c r="E179" s="46"/>
      <c r="F179" s="51"/>
      <c r="G179" s="51"/>
      <c r="H179" s="35" t="s">
        <v>140</v>
      </c>
      <c r="I179" s="245"/>
    </row>
    <row r="180" spans="1:10" x14ac:dyDescent="0.2">
      <c r="A180" s="46"/>
      <c r="B180" s="46"/>
      <c r="C180" s="47" t="s">
        <v>162</v>
      </c>
      <c r="D180" s="46"/>
      <c r="E180" s="46"/>
      <c r="F180" s="46"/>
      <c r="G180" s="46"/>
      <c r="H180" s="35" t="s">
        <v>140</v>
      </c>
      <c r="I180" s="245"/>
    </row>
    <row r="181" spans="1:10" x14ac:dyDescent="0.2">
      <c r="A181" s="46"/>
      <c r="B181" s="46"/>
      <c r="C181" s="47" t="s">
        <v>163</v>
      </c>
      <c r="D181" s="46"/>
      <c r="E181" s="46"/>
      <c r="F181" s="46"/>
      <c r="G181" s="46"/>
      <c r="H181" s="35" t="s">
        <v>140</v>
      </c>
      <c r="I181" s="245"/>
    </row>
    <row r="182" spans="1:10" x14ac:dyDescent="0.2">
      <c r="A182" s="46"/>
      <c r="B182" s="46"/>
      <c r="C182" s="47" t="s">
        <v>139</v>
      </c>
      <c r="D182" s="46"/>
      <c r="E182" s="46" t="s">
        <v>140</v>
      </c>
      <c r="F182" s="52" t="s">
        <v>142</v>
      </c>
      <c r="G182" s="49">
        <v>0</v>
      </c>
      <c r="H182" s="35" t="s">
        <v>140</v>
      </c>
      <c r="I182" s="245"/>
    </row>
    <row r="183" spans="1:10" x14ac:dyDescent="0.2">
      <c r="A183" s="46"/>
      <c r="B183" s="46"/>
      <c r="C183" s="50"/>
      <c r="D183" s="46"/>
      <c r="E183" s="46"/>
      <c r="F183" s="51"/>
      <c r="G183" s="51"/>
      <c r="H183" s="35" t="s">
        <v>140</v>
      </c>
      <c r="I183" s="245"/>
    </row>
    <row r="184" spans="1:10" x14ac:dyDescent="0.2">
      <c r="A184" s="46"/>
      <c r="B184" s="46"/>
      <c r="C184" s="47" t="s">
        <v>164</v>
      </c>
      <c r="D184" s="46"/>
      <c r="E184" s="46"/>
      <c r="F184" s="51"/>
      <c r="G184" s="51"/>
      <c r="H184" s="35" t="s">
        <v>140</v>
      </c>
      <c r="I184" s="245"/>
    </row>
    <row r="185" spans="1:10" x14ac:dyDescent="0.2">
      <c r="A185" s="46"/>
      <c r="B185" s="46"/>
      <c r="C185" s="47" t="s">
        <v>139</v>
      </c>
      <c r="D185" s="46"/>
      <c r="E185" s="46" t="s">
        <v>140</v>
      </c>
      <c r="F185" s="52" t="s">
        <v>142</v>
      </c>
      <c r="G185" s="49">
        <v>0</v>
      </c>
      <c r="H185" s="35" t="s">
        <v>140</v>
      </c>
      <c r="I185" s="245"/>
    </row>
    <row r="186" spans="1:10" x14ac:dyDescent="0.2">
      <c r="A186" s="46"/>
      <c r="B186" s="46"/>
      <c r="C186" s="50"/>
      <c r="D186" s="46"/>
      <c r="E186" s="46"/>
      <c r="F186" s="51"/>
      <c r="G186" s="51"/>
      <c r="H186" s="35" t="s">
        <v>140</v>
      </c>
      <c r="I186" s="245"/>
    </row>
    <row r="187" spans="1:10" x14ac:dyDescent="0.2">
      <c r="A187" s="54"/>
      <c r="B187" s="42"/>
      <c r="C187" s="42" t="s">
        <v>1110</v>
      </c>
      <c r="D187" s="42"/>
      <c r="E187" s="54"/>
      <c r="F187" s="44">
        <v>5549.9631805600002</v>
      </c>
      <c r="G187" s="45">
        <v>6.3115599999999999E-3</v>
      </c>
      <c r="H187" s="35" t="s">
        <v>140</v>
      </c>
      <c r="I187" s="245"/>
    </row>
    <row r="188" spans="1:10" x14ac:dyDescent="0.2">
      <c r="A188" s="50"/>
      <c r="B188" s="50"/>
      <c r="C188" s="47" t="s">
        <v>166</v>
      </c>
      <c r="D188" s="51"/>
      <c r="E188" s="51"/>
      <c r="F188" s="48">
        <v>879332.44738558296</v>
      </c>
      <c r="G188" s="55">
        <v>1.00000003</v>
      </c>
      <c r="H188" s="35" t="s">
        <v>140</v>
      </c>
      <c r="I188" s="245"/>
    </row>
    <row r="189" spans="1:10" x14ac:dyDescent="0.2">
      <c r="A189" s="56"/>
      <c r="B189" s="56"/>
      <c r="C189" s="57"/>
      <c r="D189" s="58"/>
      <c r="E189" s="58"/>
      <c r="F189" s="59"/>
      <c r="G189" s="60"/>
      <c r="H189" s="61"/>
    </row>
    <row r="190" spans="1:10" x14ac:dyDescent="0.2">
      <c r="A190" s="56"/>
      <c r="B190" s="62" t="s">
        <v>986</v>
      </c>
      <c r="C190" s="62"/>
      <c r="D190" s="62"/>
      <c r="E190" s="62"/>
      <c r="F190" s="62"/>
      <c r="G190" s="62"/>
      <c r="H190" s="62"/>
      <c r="J190" s="63"/>
    </row>
    <row r="191" spans="1:10" x14ac:dyDescent="0.2">
      <c r="A191" s="56"/>
      <c r="B191" s="62" t="s">
        <v>987</v>
      </c>
      <c r="C191" s="62"/>
      <c r="D191" s="62"/>
      <c r="E191" s="62"/>
      <c r="F191" s="62"/>
      <c r="G191" s="62"/>
      <c r="H191" s="62"/>
      <c r="J191" s="63"/>
    </row>
    <row r="192" spans="1:10" x14ac:dyDescent="0.2">
      <c r="A192" s="56"/>
      <c r="B192" s="62" t="s">
        <v>988</v>
      </c>
      <c r="C192" s="62"/>
      <c r="D192" s="62"/>
      <c r="E192" s="62"/>
      <c r="F192" s="62"/>
      <c r="G192" s="62"/>
      <c r="H192" s="62"/>
      <c r="J192" s="63"/>
    </row>
    <row r="193" spans="1:17" s="66" customFormat="1" ht="52.5" customHeight="1" x14ac:dyDescent="0.25">
      <c r="A193" s="64"/>
      <c r="B193" s="65" t="s">
        <v>989</v>
      </c>
      <c r="C193" s="65"/>
      <c r="D193" s="65"/>
      <c r="E193" s="65"/>
      <c r="F193" s="65"/>
      <c r="G193" s="65"/>
      <c r="H193" s="65"/>
      <c r="I193" s="29"/>
      <c r="J193" s="63"/>
      <c r="K193" s="29"/>
      <c r="L193" s="29"/>
      <c r="M193" s="29"/>
      <c r="N193" s="29"/>
      <c r="O193" s="29"/>
      <c r="P193" s="29"/>
      <c r="Q193" s="29"/>
    </row>
    <row r="194" spans="1:17" x14ac:dyDescent="0.2">
      <c r="A194" s="56"/>
      <c r="B194" s="62" t="s">
        <v>990</v>
      </c>
      <c r="C194" s="62"/>
      <c r="D194" s="62"/>
      <c r="E194" s="62"/>
      <c r="F194" s="62"/>
      <c r="G194" s="62"/>
      <c r="H194" s="62"/>
      <c r="J194" s="63"/>
    </row>
    <row r="195" spans="1:17" x14ac:dyDescent="0.2">
      <c r="A195" s="56"/>
      <c r="B195" s="56"/>
      <c r="C195" s="56"/>
      <c r="D195" s="58"/>
      <c r="E195" s="58"/>
      <c r="F195" s="58"/>
      <c r="G195" s="58"/>
    </row>
    <row r="196" spans="1:17" x14ac:dyDescent="0.2">
      <c r="A196" s="56"/>
      <c r="B196" s="68" t="s">
        <v>167</v>
      </c>
      <c r="C196" s="69"/>
      <c r="D196" s="70"/>
      <c r="E196" s="71"/>
      <c r="F196" s="58"/>
      <c r="G196" s="58"/>
    </row>
    <row r="197" spans="1:17" ht="27.75" customHeight="1" x14ac:dyDescent="0.2">
      <c r="A197" s="56"/>
      <c r="B197" s="72" t="s">
        <v>168</v>
      </c>
      <c r="C197" s="73"/>
      <c r="D197" s="34" t="s">
        <v>1016</v>
      </c>
      <c r="E197" s="71"/>
      <c r="F197" s="58"/>
      <c r="G197" s="58"/>
    </row>
    <row r="198" spans="1:17" x14ac:dyDescent="0.2">
      <c r="A198" s="56"/>
      <c r="B198" s="72" t="s">
        <v>992</v>
      </c>
      <c r="C198" s="73"/>
      <c r="D198" s="34" t="str">
        <f>"Rs. "&amp;TEXT(F71,"0.00")&amp;" lacs/ #"</f>
        <v>Rs. 4.71 lacs/ #</v>
      </c>
      <c r="E198" s="71"/>
      <c r="F198" s="58"/>
      <c r="G198" s="58"/>
    </row>
    <row r="199" spans="1:17" x14ac:dyDescent="0.2">
      <c r="A199" s="56"/>
      <c r="B199" s="72" t="s">
        <v>170</v>
      </c>
      <c r="C199" s="73"/>
      <c r="D199" s="74" t="s">
        <v>140</v>
      </c>
      <c r="E199" s="71"/>
      <c r="F199" s="58"/>
      <c r="G199" s="58"/>
    </row>
    <row r="200" spans="1:17" x14ac:dyDescent="0.2">
      <c r="A200" s="75"/>
      <c r="B200" s="76" t="s">
        <v>140</v>
      </c>
      <c r="C200" s="76" t="s">
        <v>993</v>
      </c>
      <c r="D200" s="76" t="s">
        <v>171</v>
      </c>
      <c r="E200" s="75"/>
      <c r="F200" s="75"/>
      <c r="G200" s="75"/>
      <c r="H200" s="75"/>
      <c r="J200" s="63"/>
    </row>
    <row r="201" spans="1:17" x14ac:dyDescent="0.2">
      <c r="A201" s="75"/>
      <c r="B201" s="77" t="s">
        <v>172</v>
      </c>
      <c r="C201" s="78">
        <v>46265</v>
      </c>
      <c r="D201" s="78">
        <v>46295</v>
      </c>
      <c r="E201" s="75"/>
      <c r="F201" s="75"/>
      <c r="G201" s="75"/>
      <c r="J201" s="63"/>
    </row>
    <row r="202" spans="1:17" x14ac:dyDescent="0.2">
      <c r="A202" s="75"/>
      <c r="B202" s="37" t="s">
        <v>173</v>
      </c>
      <c r="C202" s="79">
        <v>188.8895</v>
      </c>
      <c r="D202" s="79">
        <v>178.79730000000001</v>
      </c>
      <c r="E202" s="75"/>
      <c r="F202" s="80"/>
      <c r="G202" s="81"/>
    </row>
    <row r="203" spans="1:17" ht="25.5" x14ac:dyDescent="0.2">
      <c r="A203" s="75"/>
      <c r="B203" s="37" t="s">
        <v>1017</v>
      </c>
      <c r="C203" s="79">
        <v>39.276899999999998</v>
      </c>
      <c r="D203" s="79">
        <v>36.8598</v>
      </c>
      <c r="E203" s="75"/>
      <c r="F203" s="80"/>
      <c r="G203" s="81"/>
    </row>
    <row r="204" spans="1:17" x14ac:dyDescent="0.2">
      <c r="A204" s="75"/>
      <c r="B204" s="37" t="s">
        <v>174</v>
      </c>
      <c r="C204" s="79">
        <v>162.85740000000001</v>
      </c>
      <c r="D204" s="79">
        <v>154.0299</v>
      </c>
      <c r="E204" s="75"/>
      <c r="F204" s="80"/>
      <c r="G204" s="81"/>
    </row>
    <row r="205" spans="1:17" ht="25.5" x14ac:dyDescent="0.2">
      <c r="A205" s="75"/>
      <c r="B205" s="37" t="s">
        <v>1018</v>
      </c>
      <c r="C205" s="79">
        <v>24.9925</v>
      </c>
      <c r="D205" s="79">
        <v>23.435099999999998</v>
      </c>
      <c r="E205" s="75"/>
      <c r="F205" s="80"/>
      <c r="G205" s="81"/>
    </row>
    <row r="206" spans="1:17" x14ac:dyDescent="0.2">
      <c r="A206" s="75"/>
      <c r="B206" s="75"/>
      <c r="C206" s="75"/>
      <c r="D206" s="75"/>
      <c r="E206" s="75"/>
      <c r="F206" s="75"/>
      <c r="G206" s="75"/>
    </row>
    <row r="207" spans="1:17" x14ac:dyDescent="0.2">
      <c r="A207" s="75"/>
      <c r="B207" s="72" t="s">
        <v>175</v>
      </c>
      <c r="C207" s="73"/>
      <c r="D207" s="34" t="s">
        <v>140</v>
      </c>
      <c r="E207" s="75"/>
      <c r="F207" s="75"/>
      <c r="G207" s="75"/>
    </row>
    <row r="208" spans="1:17" x14ac:dyDescent="0.2">
      <c r="A208" s="75"/>
      <c r="B208" s="210" t="s">
        <v>172</v>
      </c>
      <c r="C208" s="211" t="s">
        <v>621</v>
      </c>
      <c r="D208" s="211" t="s">
        <v>622</v>
      </c>
      <c r="E208" s="75"/>
      <c r="F208" s="75"/>
      <c r="G208" s="75"/>
    </row>
    <row r="209" spans="1:17" ht="25.5" x14ac:dyDescent="0.2">
      <c r="A209" s="75"/>
      <c r="B209" s="37" t="s">
        <v>1017</v>
      </c>
      <c r="C209" s="212">
        <v>0.33</v>
      </c>
      <c r="D209" s="212">
        <v>0.33</v>
      </c>
      <c r="E209" s="75"/>
      <c r="F209" s="80"/>
      <c r="G209" s="81"/>
    </row>
    <row r="210" spans="1:17" ht="25.5" x14ac:dyDescent="0.2">
      <c r="A210" s="75"/>
      <c r="B210" s="37" t="s">
        <v>1018</v>
      </c>
      <c r="C210" s="212">
        <v>0.21</v>
      </c>
      <c r="D210" s="212">
        <v>0.21</v>
      </c>
      <c r="E210" s="75"/>
      <c r="F210" s="80"/>
      <c r="G210" s="81"/>
    </row>
    <row r="211" spans="1:17" x14ac:dyDescent="0.2">
      <c r="A211" s="75"/>
      <c r="B211" s="82"/>
      <c r="C211" s="82"/>
      <c r="D211" s="83"/>
      <c r="E211" s="75"/>
      <c r="F211" s="80"/>
      <c r="G211" s="81"/>
    </row>
    <row r="212" spans="1:17" x14ac:dyDescent="0.2">
      <c r="A212" s="75"/>
      <c r="B212" s="72" t="s">
        <v>176</v>
      </c>
      <c r="C212" s="73"/>
      <c r="D212" s="34" t="s">
        <v>169</v>
      </c>
      <c r="E212" s="84"/>
      <c r="F212" s="75"/>
      <c r="G212" s="75"/>
    </row>
    <row r="213" spans="1:17" x14ac:dyDescent="0.2">
      <c r="A213" s="75"/>
      <c r="B213" s="72" t="s">
        <v>177</v>
      </c>
      <c r="C213" s="73"/>
      <c r="D213" s="34" t="s">
        <v>169</v>
      </c>
      <c r="E213" s="84"/>
      <c r="F213" s="75"/>
      <c r="G213" s="75"/>
    </row>
    <row r="214" spans="1:17" x14ac:dyDescent="0.2">
      <c r="A214" s="75"/>
      <c r="B214" s="72" t="s">
        <v>178</v>
      </c>
      <c r="C214" s="73"/>
      <c r="D214" s="34" t="s">
        <v>169</v>
      </c>
      <c r="E214" s="84"/>
      <c r="F214" s="75"/>
      <c r="G214" s="75"/>
    </row>
    <row r="215" spans="1:17" x14ac:dyDescent="0.2">
      <c r="A215" s="75"/>
      <c r="B215" s="72" t="s">
        <v>179</v>
      </c>
      <c r="C215" s="73"/>
      <c r="D215" s="85">
        <v>1.4470565059203042</v>
      </c>
      <c r="E215" s="75"/>
      <c r="F215" s="80"/>
      <c r="G215" s="81"/>
    </row>
    <row r="217" spans="1:17" s="203" customFormat="1" x14ac:dyDescent="0.2">
      <c r="B217" s="246" t="s">
        <v>1171</v>
      </c>
      <c r="C217" s="234"/>
      <c r="D217" s="234"/>
      <c r="E217" s="234"/>
      <c r="F217" s="234"/>
      <c r="G217" s="234"/>
      <c r="J217" s="29"/>
      <c r="K217" s="29"/>
      <c r="L217" s="29"/>
      <c r="M217" s="29"/>
      <c r="N217" s="29"/>
      <c r="O217" s="29"/>
      <c r="P217" s="29"/>
    </row>
    <row r="218" spans="1:17" ht="13.5" customHeight="1" x14ac:dyDescent="0.2">
      <c r="B218" s="215" t="s">
        <v>1020</v>
      </c>
      <c r="C218" s="215" t="s">
        <v>1021</v>
      </c>
      <c r="D218" s="216" t="s">
        <v>1022</v>
      </c>
      <c r="E218" s="217"/>
      <c r="F218" s="218"/>
      <c r="G218" s="219" t="s">
        <v>1023</v>
      </c>
      <c r="H218" s="220"/>
      <c r="I218" s="220"/>
      <c r="J218" s="221"/>
      <c r="K218" s="222"/>
      <c r="L218" s="222"/>
      <c r="M218" s="222"/>
      <c r="N218" s="222"/>
      <c r="O218" s="222"/>
      <c r="P218" s="222"/>
    </row>
    <row r="219" spans="1:17" ht="46.5" customHeight="1" x14ac:dyDescent="0.2">
      <c r="B219" s="223"/>
      <c r="C219" s="223"/>
      <c r="D219" s="224" t="s">
        <v>1024</v>
      </c>
      <c r="E219" s="224" t="s">
        <v>1025</v>
      </c>
      <c r="F219" s="224" t="s">
        <v>1026</v>
      </c>
      <c r="G219" s="225" t="s">
        <v>1027</v>
      </c>
      <c r="H219" s="226"/>
      <c r="I219" s="247"/>
      <c r="J219" s="224" t="s">
        <v>1028</v>
      </c>
      <c r="K219" s="222"/>
      <c r="L219" s="222"/>
      <c r="M219" s="222"/>
      <c r="N219" s="222"/>
      <c r="O219" s="222"/>
      <c r="P219" s="222"/>
    </row>
    <row r="220" spans="1:17" ht="21" customHeight="1" x14ac:dyDescent="0.2">
      <c r="B220" s="227"/>
      <c r="C220" s="227"/>
      <c r="D220" s="228"/>
      <c r="E220" s="228"/>
      <c r="F220" s="228"/>
      <c r="G220" s="229" t="s">
        <v>1029</v>
      </c>
      <c r="H220" s="229" t="s">
        <v>1030</v>
      </c>
      <c r="I220" s="248"/>
      <c r="J220" s="228"/>
      <c r="K220" s="222"/>
      <c r="L220" s="222"/>
      <c r="M220" s="222"/>
      <c r="N220" s="222"/>
      <c r="O220" s="222"/>
      <c r="P220" s="222"/>
    </row>
    <row r="221" spans="1:17" ht="13.5" x14ac:dyDescent="0.25">
      <c r="B221" s="230" t="s">
        <v>1031</v>
      </c>
      <c r="C221" s="231" t="s">
        <v>1032</v>
      </c>
      <c r="D221" s="232">
        <v>977.7</v>
      </c>
      <c r="E221" s="2">
        <v>22.3</v>
      </c>
      <c r="F221" s="233">
        <f>D221+E221</f>
        <v>1000</v>
      </c>
      <c r="G221" s="3">
        <v>42.319693431000005</v>
      </c>
      <c r="H221" s="3">
        <v>26.66</v>
      </c>
      <c r="I221" s="3"/>
      <c r="J221" s="3">
        <f>G221+H221</f>
        <v>68.979693431000001</v>
      </c>
      <c r="K221" s="222"/>
      <c r="L221" s="222"/>
      <c r="M221" s="222"/>
      <c r="N221" s="222"/>
      <c r="O221" s="222"/>
      <c r="P221" s="222"/>
    </row>
    <row r="222" spans="1:17" ht="42" customHeight="1" x14ac:dyDescent="0.2">
      <c r="B222" s="238" t="s">
        <v>1033</v>
      </c>
      <c r="C222" s="238"/>
      <c r="D222" s="238"/>
      <c r="E222" s="238"/>
      <c r="F222" s="238"/>
      <c r="G222" s="238"/>
      <c r="H222" s="238"/>
      <c r="I222" s="238"/>
      <c r="J222" s="238"/>
      <c r="K222" s="239"/>
      <c r="L222" s="222"/>
      <c r="M222" s="222"/>
      <c r="N222" s="222"/>
      <c r="O222" s="222"/>
      <c r="P222" s="222"/>
    </row>
    <row r="223" spans="1:17" ht="13.5" x14ac:dyDescent="0.25">
      <c r="B223" s="144" t="s">
        <v>1034</v>
      </c>
      <c r="J223" s="222"/>
      <c r="K223" s="32"/>
      <c r="L223" s="222"/>
      <c r="M223" s="222"/>
      <c r="N223" s="222"/>
      <c r="O223" s="222"/>
      <c r="P223" s="222"/>
      <c r="Q223" s="222"/>
    </row>
    <row r="224" spans="1:17" x14ac:dyDescent="0.2">
      <c r="B224" s="4" t="s">
        <v>1035</v>
      </c>
      <c r="K224" s="32"/>
      <c r="L224" s="222"/>
      <c r="M224" s="222"/>
      <c r="N224" s="222"/>
      <c r="O224" s="222"/>
      <c r="P224" s="222"/>
    </row>
    <row r="225" spans="2:16" x14ac:dyDescent="0.2">
      <c r="B225" s="4"/>
      <c r="K225" s="32"/>
      <c r="L225" s="222"/>
      <c r="M225" s="222"/>
      <c r="N225" s="222"/>
      <c r="O225" s="222"/>
      <c r="P225" s="222"/>
    </row>
    <row r="226" spans="2:16" x14ac:dyDescent="0.2">
      <c r="B226" s="4" t="s">
        <v>1036</v>
      </c>
      <c r="K226" s="32"/>
      <c r="L226" s="222"/>
      <c r="M226" s="222"/>
      <c r="N226" s="222"/>
      <c r="O226" s="222"/>
      <c r="P226" s="222"/>
    </row>
    <row r="227" spans="2:16" x14ac:dyDescent="0.2">
      <c r="B227" s="4"/>
      <c r="K227" s="32"/>
      <c r="L227" s="222"/>
      <c r="M227" s="222"/>
      <c r="N227" s="222"/>
      <c r="O227" s="222"/>
      <c r="P227" s="222"/>
    </row>
    <row r="228" spans="2:16" x14ac:dyDescent="0.2">
      <c r="B228" s="4" t="s">
        <v>1037</v>
      </c>
      <c r="K228" s="32"/>
    </row>
    <row r="229" spans="2:16" s="203" customFormat="1" x14ac:dyDescent="0.2">
      <c r="B229" s="246"/>
      <c r="C229" s="234"/>
      <c r="D229" s="234"/>
      <c r="E229" s="234"/>
      <c r="F229" s="234"/>
      <c r="G229" s="234"/>
      <c r="J229" s="29"/>
      <c r="K229" s="29"/>
      <c r="L229" s="29"/>
      <c r="M229" s="29"/>
      <c r="N229" s="29"/>
      <c r="O229" s="29"/>
      <c r="P229" s="29"/>
    </row>
    <row r="230" spans="2:16" s="203" customFormat="1" x14ac:dyDescent="0.2">
      <c r="B230" s="249" t="s">
        <v>1020</v>
      </c>
      <c r="C230" s="249" t="s">
        <v>1021</v>
      </c>
      <c r="D230" s="250" t="s">
        <v>1038</v>
      </c>
      <c r="E230" s="251"/>
      <c r="F230" s="252" t="s">
        <v>1039</v>
      </c>
      <c r="G230" s="252"/>
      <c r="J230" s="29"/>
      <c r="K230" s="29"/>
      <c r="L230" s="29"/>
      <c r="M230" s="29"/>
      <c r="N230" s="29"/>
      <c r="O230" s="29"/>
      <c r="P230" s="29"/>
    </row>
    <row r="231" spans="2:16" s="203" customFormat="1" x14ac:dyDescent="0.2">
      <c r="B231" s="253" t="s">
        <v>1040</v>
      </c>
      <c r="C231" s="254" t="s">
        <v>1041</v>
      </c>
      <c r="D231" s="26">
        <v>0</v>
      </c>
      <c r="E231" s="27"/>
      <c r="F231" s="26">
        <v>0</v>
      </c>
      <c r="G231" s="27"/>
      <c r="J231" s="29"/>
      <c r="K231" s="29"/>
      <c r="L231" s="29"/>
      <c r="M231" s="29"/>
      <c r="N231" s="29"/>
      <c r="O231" s="29"/>
      <c r="P231" s="29"/>
    </row>
    <row r="232" spans="2:16" s="203" customFormat="1" x14ac:dyDescent="0.2">
      <c r="B232" s="255" t="s">
        <v>1042</v>
      </c>
      <c r="C232" s="256"/>
      <c r="D232" s="256"/>
      <c r="E232" s="256"/>
      <c r="F232" s="256"/>
      <c r="G232" s="257"/>
      <c r="J232" s="29"/>
      <c r="K232" s="29"/>
      <c r="L232" s="29"/>
      <c r="M232" s="29"/>
      <c r="N232" s="29"/>
      <c r="O232" s="29"/>
      <c r="P232" s="29"/>
    </row>
    <row r="233" spans="2:16" s="203" customFormat="1" x14ac:dyDescent="0.2">
      <c r="B233" s="252" t="s">
        <v>1020</v>
      </c>
      <c r="C233" s="252" t="s">
        <v>1021</v>
      </c>
      <c r="D233" s="255" t="s">
        <v>1043</v>
      </c>
      <c r="E233" s="256"/>
      <c r="F233" s="257"/>
      <c r="G233" s="253"/>
      <c r="J233" s="29"/>
      <c r="K233" s="29"/>
      <c r="L233" s="29"/>
      <c r="M233" s="29"/>
      <c r="N233" s="29"/>
      <c r="O233" s="29"/>
      <c r="P233" s="29"/>
    </row>
    <row r="234" spans="2:16" s="203" customFormat="1" ht="38.25" x14ac:dyDescent="0.2">
      <c r="B234" s="252"/>
      <c r="C234" s="252"/>
      <c r="D234" s="258" t="s">
        <v>1044</v>
      </c>
      <c r="E234" s="258" t="s">
        <v>1045</v>
      </c>
      <c r="F234" s="258" t="s">
        <v>1046</v>
      </c>
      <c r="G234" s="258" t="s">
        <v>1172</v>
      </c>
      <c r="H234" s="259"/>
      <c r="I234" s="259"/>
      <c r="J234" s="29"/>
      <c r="K234" s="29"/>
      <c r="L234" s="29"/>
      <c r="M234" s="29"/>
      <c r="N234" s="29"/>
      <c r="O234" s="29"/>
      <c r="P234" s="29"/>
    </row>
    <row r="235" spans="2:16" s="203" customFormat="1" ht="15" x14ac:dyDescent="0.2">
      <c r="B235" s="260" t="s">
        <v>1040</v>
      </c>
      <c r="C235" s="254" t="s">
        <v>1041</v>
      </c>
      <c r="D235" s="261">
        <v>700</v>
      </c>
      <c r="E235" s="261">
        <v>24.098357999999998</v>
      </c>
      <c r="F235" s="262">
        <v>724.09835799999996</v>
      </c>
      <c r="G235" s="18">
        <f>F235/F188</f>
        <v>8.2346370835385124E-4</v>
      </c>
      <c r="H235" s="263"/>
      <c r="I235" s="263"/>
      <c r="J235" s="29"/>
      <c r="K235" s="29"/>
      <c r="L235" s="29"/>
      <c r="M235" s="29"/>
      <c r="N235" s="29"/>
      <c r="O235" s="29"/>
      <c r="P235" s="29"/>
    </row>
    <row r="236" spans="2:16" s="203" customFormat="1" ht="29.25" customHeight="1" x14ac:dyDescent="0.2">
      <c r="B236" s="264" t="s">
        <v>1047</v>
      </c>
      <c r="C236" s="265"/>
      <c r="D236" s="265"/>
      <c r="E236" s="265"/>
      <c r="F236" s="265"/>
      <c r="G236" s="266"/>
      <c r="J236" s="29"/>
      <c r="K236" s="29"/>
      <c r="L236" s="29"/>
      <c r="M236" s="29"/>
      <c r="N236" s="29"/>
      <c r="O236" s="29"/>
      <c r="P236" s="29"/>
    </row>
    <row r="237" spans="2:16" s="203" customFormat="1" x14ac:dyDescent="0.2">
      <c r="J237" s="29"/>
      <c r="K237" s="29"/>
      <c r="L237" s="29"/>
      <c r="M237" s="29"/>
      <c r="N237" s="29"/>
      <c r="O237" s="29"/>
      <c r="P237" s="29"/>
    </row>
    <row r="238" spans="2:16" s="203" customFormat="1" x14ac:dyDescent="0.2">
      <c r="B238" s="191" t="s">
        <v>1048</v>
      </c>
      <c r="C238" s="192"/>
      <c r="D238" s="193"/>
      <c r="J238" s="29"/>
      <c r="K238" s="29"/>
      <c r="L238" s="29"/>
      <c r="M238" s="29"/>
      <c r="N238" s="29"/>
      <c r="O238" s="29"/>
      <c r="P238" s="29"/>
    </row>
    <row r="239" spans="2:16" s="203" customFormat="1" ht="38.25" x14ac:dyDescent="0.2">
      <c r="B239" s="194" t="s">
        <v>1049</v>
      </c>
      <c r="C239" s="194"/>
      <c r="D239" s="195" t="s">
        <v>453</v>
      </c>
      <c r="J239" s="29"/>
      <c r="K239" s="29"/>
      <c r="L239" s="29"/>
      <c r="M239" s="29"/>
      <c r="N239" s="29"/>
      <c r="O239" s="29"/>
      <c r="P239" s="29"/>
    </row>
    <row r="240" spans="2:16" s="203" customFormat="1" x14ac:dyDescent="0.2">
      <c r="B240" s="194" t="s">
        <v>1050</v>
      </c>
      <c r="C240" s="194"/>
      <c r="D240" s="195"/>
      <c r="J240" s="29"/>
      <c r="K240" s="29"/>
      <c r="L240" s="29"/>
      <c r="M240" s="29"/>
      <c r="N240" s="29"/>
      <c r="O240" s="29"/>
      <c r="P240" s="29"/>
    </row>
    <row r="241" spans="2:16" s="203" customFormat="1" x14ac:dyDescent="0.2">
      <c r="B241" s="197"/>
      <c r="C241" s="198"/>
      <c r="D241" s="199"/>
      <c r="J241" s="29"/>
      <c r="K241" s="29"/>
      <c r="L241" s="29"/>
      <c r="M241" s="29"/>
      <c r="N241" s="29"/>
      <c r="O241" s="29"/>
      <c r="P241" s="29"/>
    </row>
    <row r="242" spans="2:16" s="203" customFormat="1" x14ac:dyDescent="0.2">
      <c r="B242" s="194" t="s">
        <v>1051</v>
      </c>
      <c r="C242" s="194"/>
      <c r="D242" s="200">
        <v>7.2440499966866891</v>
      </c>
      <c r="J242" s="29"/>
      <c r="K242" s="29"/>
      <c r="L242" s="29"/>
      <c r="M242" s="29"/>
      <c r="N242" s="29"/>
      <c r="O242" s="29"/>
      <c r="P242" s="29"/>
    </row>
    <row r="243" spans="2:16" s="203" customFormat="1" x14ac:dyDescent="0.2">
      <c r="B243" s="197"/>
      <c r="C243" s="198"/>
      <c r="D243" s="267"/>
      <c r="J243" s="29"/>
      <c r="K243" s="29"/>
      <c r="L243" s="29"/>
      <c r="M243" s="29"/>
      <c r="N243" s="29"/>
      <c r="O243" s="29"/>
      <c r="P243" s="29"/>
    </row>
    <row r="244" spans="2:16" s="203" customFormat="1" x14ac:dyDescent="0.2">
      <c r="B244" s="194" t="s">
        <v>1052</v>
      </c>
      <c r="C244" s="194"/>
      <c r="D244" s="200">
        <v>2.8507955240619003</v>
      </c>
      <c r="J244" s="29"/>
      <c r="K244" s="29"/>
      <c r="L244" s="29"/>
      <c r="M244" s="29"/>
      <c r="N244" s="29"/>
      <c r="O244" s="29"/>
      <c r="P244" s="29"/>
    </row>
    <row r="245" spans="2:16" s="203" customFormat="1" x14ac:dyDescent="0.2">
      <c r="B245" s="194" t="s">
        <v>1053</v>
      </c>
      <c r="C245" s="194"/>
      <c r="D245" s="200">
        <v>4.1170714530192791</v>
      </c>
      <c r="J245" s="29"/>
      <c r="K245" s="29"/>
      <c r="L245" s="29"/>
      <c r="M245" s="29"/>
      <c r="N245" s="29"/>
      <c r="O245" s="29"/>
      <c r="P245" s="29"/>
    </row>
    <row r="246" spans="2:16" s="203" customFormat="1" x14ac:dyDescent="0.2">
      <c r="B246" s="197"/>
      <c r="C246" s="198"/>
      <c r="D246" s="199"/>
      <c r="J246" s="29"/>
      <c r="K246" s="29"/>
      <c r="L246" s="29"/>
      <c r="M246" s="29"/>
      <c r="N246" s="29"/>
      <c r="O246" s="29"/>
      <c r="P246" s="29"/>
    </row>
    <row r="247" spans="2:16" s="203" customFormat="1" x14ac:dyDescent="0.2">
      <c r="B247" s="194" t="s">
        <v>1054</v>
      </c>
      <c r="C247" s="194"/>
      <c r="D247" s="201" t="s">
        <v>1173</v>
      </c>
      <c r="J247" s="29"/>
      <c r="K247" s="29"/>
      <c r="L247" s="29"/>
      <c r="M247" s="29"/>
      <c r="N247" s="29"/>
      <c r="O247" s="29"/>
      <c r="P247" s="29"/>
    </row>
    <row r="248" spans="2:16" s="203" customFormat="1" x14ac:dyDescent="0.2">
      <c r="B248" s="197" t="s">
        <v>1055</v>
      </c>
      <c r="C248" s="202"/>
      <c r="D248" s="198"/>
      <c r="J248" s="29"/>
      <c r="K248" s="29"/>
      <c r="L248" s="29"/>
      <c r="M248" s="29"/>
      <c r="N248" s="29"/>
      <c r="O248" s="29"/>
      <c r="P248" s="29"/>
    </row>
    <row r="250" spans="2:16" x14ac:dyDescent="0.2">
      <c r="B250" s="86" t="s">
        <v>997</v>
      </c>
      <c r="C250" s="86"/>
    </row>
    <row r="252" spans="2:16" ht="153.75" customHeight="1" x14ac:dyDescent="0.2"/>
    <row r="255" spans="2:16" x14ac:dyDescent="0.2">
      <c r="B255" s="87" t="s">
        <v>998</v>
      </c>
      <c r="C255" s="88"/>
      <c r="D255" s="87"/>
    </row>
    <row r="256" spans="2:16" x14ac:dyDescent="0.2">
      <c r="B256" s="87" t="s">
        <v>1056</v>
      </c>
      <c r="D256" s="87"/>
    </row>
    <row r="257" s="29" customFormat="1" ht="165" customHeight="1" x14ac:dyDescent="0.2"/>
  </sheetData>
  <mergeCells count="48">
    <mergeCell ref="B248:D248"/>
    <mergeCell ref="B250:C250"/>
    <mergeCell ref="B242:C242"/>
    <mergeCell ref="B243:C243"/>
    <mergeCell ref="B244:C244"/>
    <mergeCell ref="B245:C245"/>
    <mergeCell ref="B246:C246"/>
    <mergeCell ref="B238:D238"/>
    <mergeCell ref="B239:C239"/>
    <mergeCell ref="B240:C240"/>
    <mergeCell ref="B241:C241"/>
    <mergeCell ref="B247:C247"/>
    <mergeCell ref="B232:G232"/>
    <mergeCell ref="B233:B234"/>
    <mergeCell ref="C233:C234"/>
    <mergeCell ref="D233:F233"/>
    <mergeCell ref="B236:G236"/>
    <mergeCell ref="B222:J222"/>
    <mergeCell ref="D230:E230"/>
    <mergeCell ref="F230:G230"/>
    <mergeCell ref="D231:E231"/>
    <mergeCell ref="F231:G231"/>
    <mergeCell ref="A1:I1"/>
    <mergeCell ref="A2:I2"/>
    <mergeCell ref="A3:I3"/>
    <mergeCell ref="B190:H190"/>
    <mergeCell ref="B191:H191"/>
    <mergeCell ref="B192:H192"/>
    <mergeCell ref="B193:H193"/>
    <mergeCell ref="B194:H194"/>
    <mergeCell ref="B196:D196"/>
    <mergeCell ref="B197:C197"/>
    <mergeCell ref="B198:C198"/>
    <mergeCell ref="B199:C199"/>
    <mergeCell ref="B207:C207"/>
    <mergeCell ref="B212:C212"/>
    <mergeCell ref="B213:C213"/>
    <mergeCell ref="G218:J218"/>
    <mergeCell ref="D219:D220"/>
    <mergeCell ref="E219:E220"/>
    <mergeCell ref="B214:C214"/>
    <mergeCell ref="B215:C215"/>
    <mergeCell ref="B218:B220"/>
    <mergeCell ref="C218:C220"/>
    <mergeCell ref="D218:F218"/>
    <mergeCell ref="F219:F220"/>
    <mergeCell ref="G219:H219"/>
    <mergeCell ref="J219:J220"/>
  </mergeCells>
  <hyperlinks>
    <hyperlink ref="J1" location="Index!B2" display="Index" xr:uid="{4BA4DD26-9BF4-486B-B4D5-128DE0C2E6B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8771-E5E5-496E-94B9-C1221D3D819C}">
  <sheetPr>
    <outlinePr summaryBelow="0" summaryRight="0"/>
  </sheetPr>
  <dimension ref="A1:Q338"/>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623</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454</v>
      </c>
      <c r="C7" s="42" t="s">
        <v>455</v>
      </c>
      <c r="D7" s="42" t="s">
        <v>46</v>
      </c>
      <c r="E7" s="43">
        <v>605150</v>
      </c>
      <c r="F7" s="44">
        <v>4288.69805</v>
      </c>
      <c r="G7" s="45">
        <v>7.9636280000000004E-2</v>
      </c>
      <c r="H7" s="35" t="s">
        <v>140</v>
      </c>
    </row>
    <row r="8" spans="1:9" x14ac:dyDescent="0.2">
      <c r="A8" s="41">
        <v>2</v>
      </c>
      <c r="B8" s="42" t="s">
        <v>17</v>
      </c>
      <c r="C8" s="42" t="s">
        <v>18</v>
      </c>
      <c r="D8" s="42" t="s">
        <v>19</v>
      </c>
      <c r="E8" s="43">
        <v>343000</v>
      </c>
      <c r="F8" s="44">
        <v>4071.41</v>
      </c>
      <c r="G8" s="45">
        <v>7.5601489999999993E-2</v>
      </c>
      <c r="H8" s="35" t="s">
        <v>140</v>
      </c>
    </row>
    <row r="9" spans="1:9" ht="51" x14ac:dyDescent="0.2">
      <c r="A9" s="41">
        <v>3</v>
      </c>
      <c r="B9" s="42" t="s">
        <v>131</v>
      </c>
      <c r="C9" s="42" t="s">
        <v>132</v>
      </c>
      <c r="D9" s="42" t="s">
        <v>133</v>
      </c>
      <c r="E9" s="43">
        <v>2195000</v>
      </c>
      <c r="F9" s="44">
        <v>3384.4704999999999</v>
      </c>
      <c r="G9" s="45">
        <v>6.2845799999999993E-2</v>
      </c>
      <c r="H9" s="35" t="s">
        <v>140</v>
      </c>
    </row>
    <row r="10" spans="1:9" x14ac:dyDescent="0.2">
      <c r="A10" s="41">
        <v>4</v>
      </c>
      <c r="B10" s="42" t="s">
        <v>624</v>
      </c>
      <c r="C10" s="42" t="s">
        <v>625</v>
      </c>
      <c r="D10" s="42" t="s">
        <v>183</v>
      </c>
      <c r="E10" s="43">
        <v>345750</v>
      </c>
      <c r="F10" s="44">
        <v>3317.1255000000001</v>
      </c>
      <c r="G10" s="45">
        <v>6.1595280000000002E-2</v>
      </c>
      <c r="H10" s="35" t="s">
        <v>140</v>
      </c>
    </row>
    <row r="11" spans="1:9" x14ac:dyDescent="0.2">
      <c r="A11" s="41">
        <v>5</v>
      </c>
      <c r="B11" s="42" t="s">
        <v>47</v>
      </c>
      <c r="C11" s="42" t="s">
        <v>48</v>
      </c>
      <c r="D11" s="42" t="s">
        <v>46</v>
      </c>
      <c r="E11" s="43">
        <v>214900</v>
      </c>
      <c r="F11" s="44">
        <v>2840.3332999999998</v>
      </c>
      <c r="G11" s="45">
        <v>5.2741780000000002E-2</v>
      </c>
      <c r="H11" s="35" t="s">
        <v>140</v>
      </c>
    </row>
    <row r="12" spans="1:9" x14ac:dyDescent="0.2">
      <c r="A12" s="41">
        <v>6</v>
      </c>
      <c r="B12" s="42" t="s">
        <v>14</v>
      </c>
      <c r="C12" s="42" t="s">
        <v>15</v>
      </c>
      <c r="D12" s="42" t="s">
        <v>16</v>
      </c>
      <c r="E12" s="43">
        <v>135375</v>
      </c>
      <c r="F12" s="44">
        <v>2378.5387500000002</v>
      </c>
      <c r="G12" s="45">
        <v>4.4166780000000003E-2</v>
      </c>
      <c r="H12" s="35" t="s">
        <v>140</v>
      </c>
    </row>
    <row r="13" spans="1:9" x14ac:dyDescent="0.2">
      <c r="A13" s="41">
        <v>7</v>
      </c>
      <c r="B13" s="42" t="s">
        <v>406</v>
      </c>
      <c r="C13" s="42" t="s">
        <v>407</v>
      </c>
      <c r="D13" s="42" t="s">
        <v>46</v>
      </c>
      <c r="E13" s="43">
        <v>126250</v>
      </c>
      <c r="F13" s="44">
        <v>1547.825</v>
      </c>
      <c r="G13" s="45">
        <v>2.8741360000000001E-2</v>
      </c>
      <c r="H13" s="35" t="s">
        <v>140</v>
      </c>
    </row>
    <row r="14" spans="1:9" x14ac:dyDescent="0.2">
      <c r="A14" s="41">
        <v>8</v>
      </c>
      <c r="B14" s="42" t="s">
        <v>626</v>
      </c>
      <c r="C14" s="42" t="s">
        <v>627</v>
      </c>
      <c r="D14" s="42" t="s">
        <v>628</v>
      </c>
      <c r="E14" s="43">
        <v>1971000</v>
      </c>
      <c r="F14" s="44">
        <v>1508.6034</v>
      </c>
      <c r="G14" s="45">
        <v>2.8013059999999999E-2</v>
      </c>
      <c r="H14" s="35" t="s">
        <v>140</v>
      </c>
    </row>
    <row r="15" spans="1:9" x14ac:dyDescent="0.2">
      <c r="A15" s="41">
        <v>9</v>
      </c>
      <c r="B15" s="42" t="s">
        <v>11</v>
      </c>
      <c r="C15" s="42" t="s">
        <v>12</v>
      </c>
      <c r="D15" s="42" t="s">
        <v>13</v>
      </c>
      <c r="E15" s="43">
        <v>35175</v>
      </c>
      <c r="F15" s="44">
        <v>1322.58</v>
      </c>
      <c r="G15" s="45">
        <v>2.4558819999999999E-2</v>
      </c>
      <c r="H15" s="35" t="s">
        <v>140</v>
      </c>
    </row>
    <row r="16" spans="1:9" ht="25.5" x14ac:dyDescent="0.2">
      <c r="A16" s="41">
        <v>10</v>
      </c>
      <c r="B16" s="42" t="s">
        <v>629</v>
      </c>
      <c r="C16" s="42" t="s">
        <v>630</v>
      </c>
      <c r="D16" s="42" t="s">
        <v>199</v>
      </c>
      <c r="E16" s="43">
        <v>219510</v>
      </c>
      <c r="F16" s="44">
        <v>1184.8052250000001</v>
      </c>
      <c r="G16" s="45">
        <v>2.2000499999999999E-2</v>
      </c>
      <c r="H16" s="35" t="s">
        <v>140</v>
      </c>
    </row>
    <row r="17" spans="1:8" x14ac:dyDescent="0.2">
      <c r="A17" s="41">
        <v>11</v>
      </c>
      <c r="B17" s="42" t="s">
        <v>631</v>
      </c>
      <c r="C17" s="42" t="s">
        <v>632</v>
      </c>
      <c r="D17" s="42" t="s">
        <v>633</v>
      </c>
      <c r="E17" s="43">
        <v>377775</v>
      </c>
      <c r="F17" s="44">
        <v>992.6038125</v>
      </c>
      <c r="G17" s="45">
        <v>1.8431530000000002E-2</v>
      </c>
      <c r="H17" s="35" t="s">
        <v>140</v>
      </c>
    </row>
    <row r="18" spans="1:8" x14ac:dyDescent="0.2">
      <c r="A18" s="41">
        <v>12</v>
      </c>
      <c r="B18" s="42" t="s">
        <v>220</v>
      </c>
      <c r="C18" s="42" t="s">
        <v>221</v>
      </c>
      <c r="D18" s="42" t="s">
        <v>222</v>
      </c>
      <c r="E18" s="43">
        <v>24150</v>
      </c>
      <c r="F18" s="44">
        <v>991.59900000000005</v>
      </c>
      <c r="G18" s="45">
        <v>1.8412870000000001E-2</v>
      </c>
      <c r="H18" s="35" t="s">
        <v>140</v>
      </c>
    </row>
    <row r="19" spans="1:8" x14ac:dyDescent="0.2">
      <c r="A19" s="41">
        <v>13</v>
      </c>
      <c r="B19" s="42" t="s">
        <v>458</v>
      </c>
      <c r="C19" s="42" t="s">
        <v>459</v>
      </c>
      <c r="D19" s="42" t="s">
        <v>121</v>
      </c>
      <c r="E19" s="43">
        <v>81200</v>
      </c>
      <c r="F19" s="44">
        <v>764.74159999999995</v>
      </c>
      <c r="G19" s="45">
        <v>1.420039E-2</v>
      </c>
      <c r="H19" s="35" t="s">
        <v>140</v>
      </c>
    </row>
    <row r="20" spans="1:8" x14ac:dyDescent="0.2">
      <c r="A20" s="41">
        <v>14</v>
      </c>
      <c r="B20" s="42" t="s">
        <v>328</v>
      </c>
      <c r="C20" s="42" t="s">
        <v>329</v>
      </c>
      <c r="D20" s="42" t="s">
        <v>222</v>
      </c>
      <c r="E20" s="43">
        <v>25600</v>
      </c>
      <c r="F20" s="44">
        <v>755.2</v>
      </c>
      <c r="G20" s="45">
        <v>1.4023209999999999E-2</v>
      </c>
      <c r="H20" s="35" t="s">
        <v>140</v>
      </c>
    </row>
    <row r="21" spans="1:8" x14ac:dyDescent="0.2">
      <c r="A21" s="41">
        <v>15</v>
      </c>
      <c r="B21" s="42" t="s">
        <v>310</v>
      </c>
      <c r="C21" s="42" t="s">
        <v>311</v>
      </c>
      <c r="D21" s="42" t="s">
        <v>227</v>
      </c>
      <c r="E21" s="43">
        <v>232800</v>
      </c>
      <c r="F21" s="44">
        <v>744.96</v>
      </c>
      <c r="G21" s="45">
        <v>1.3833069999999999E-2</v>
      </c>
      <c r="H21" s="35" t="s">
        <v>140</v>
      </c>
    </row>
    <row r="22" spans="1:8" x14ac:dyDescent="0.2">
      <c r="A22" s="41">
        <v>16</v>
      </c>
      <c r="B22" s="42" t="s">
        <v>456</v>
      </c>
      <c r="C22" s="42" t="s">
        <v>457</v>
      </c>
      <c r="D22" s="42" t="s">
        <v>46</v>
      </c>
      <c r="E22" s="43">
        <v>156000</v>
      </c>
      <c r="F22" s="44">
        <v>650.52</v>
      </c>
      <c r="G22" s="45">
        <v>1.207942E-2</v>
      </c>
      <c r="H22" s="35" t="s">
        <v>140</v>
      </c>
    </row>
    <row r="23" spans="1:8" ht="25.5" x14ac:dyDescent="0.2">
      <c r="A23" s="41">
        <v>17</v>
      </c>
      <c r="B23" s="42" t="s">
        <v>200</v>
      </c>
      <c r="C23" s="42" t="s">
        <v>201</v>
      </c>
      <c r="D23" s="42" t="s">
        <v>202</v>
      </c>
      <c r="E23" s="43">
        <v>80400</v>
      </c>
      <c r="F23" s="44">
        <v>631.94399999999996</v>
      </c>
      <c r="G23" s="45">
        <v>1.173449E-2</v>
      </c>
      <c r="H23" s="35" t="s">
        <v>140</v>
      </c>
    </row>
    <row r="24" spans="1:8" x14ac:dyDescent="0.2">
      <c r="A24" s="41">
        <v>18</v>
      </c>
      <c r="B24" s="42" t="s">
        <v>116</v>
      </c>
      <c r="C24" s="42" t="s">
        <v>117</v>
      </c>
      <c r="D24" s="42" t="s">
        <v>118</v>
      </c>
      <c r="E24" s="43">
        <v>58000</v>
      </c>
      <c r="F24" s="44">
        <v>422.61700000000002</v>
      </c>
      <c r="G24" s="45">
        <v>7.8475200000000002E-3</v>
      </c>
      <c r="H24" s="35" t="s">
        <v>140</v>
      </c>
    </row>
    <row r="25" spans="1:8" x14ac:dyDescent="0.2">
      <c r="A25" s="41">
        <v>19</v>
      </c>
      <c r="B25" s="42" t="s">
        <v>634</v>
      </c>
      <c r="C25" s="42" t="s">
        <v>635</v>
      </c>
      <c r="D25" s="42" t="s">
        <v>209</v>
      </c>
      <c r="E25" s="43">
        <v>26325</v>
      </c>
      <c r="F25" s="44">
        <v>418.5675</v>
      </c>
      <c r="G25" s="45">
        <v>7.77233E-3</v>
      </c>
      <c r="H25" s="35" t="s">
        <v>140</v>
      </c>
    </row>
    <row r="26" spans="1:8" x14ac:dyDescent="0.2">
      <c r="A26" s="41">
        <v>20</v>
      </c>
      <c r="B26" s="42" t="s">
        <v>636</v>
      </c>
      <c r="C26" s="42" t="s">
        <v>637</v>
      </c>
      <c r="D26" s="42" t="s">
        <v>183</v>
      </c>
      <c r="E26" s="43">
        <v>115700</v>
      </c>
      <c r="F26" s="44">
        <v>376.6035</v>
      </c>
      <c r="G26" s="45">
        <v>6.9931000000000004E-3</v>
      </c>
      <c r="H26" s="35" t="s">
        <v>140</v>
      </c>
    </row>
    <row r="27" spans="1:8" x14ac:dyDescent="0.2">
      <c r="A27" s="41">
        <v>21</v>
      </c>
      <c r="B27" s="42" t="s">
        <v>129</v>
      </c>
      <c r="C27" s="42" t="s">
        <v>130</v>
      </c>
      <c r="D27" s="42" t="s">
        <v>126</v>
      </c>
      <c r="E27" s="43">
        <v>203500</v>
      </c>
      <c r="F27" s="44">
        <v>375.0505</v>
      </c>
      <c r="G27" s="45">
        <v>6.9642599999999999E-3</v>
      </c>
      <c r="H27" s="35" t="s">
        <v>140</v>
      </c>
    </row>
    <row r="28" spans="1:8" x14ac:dyDescent="0.2">
      <c r="A28" s="41">
        <v>22</v>
      </c>
      <c r="B28" s="42" t="s">
        <v>250</v>
      </c>
      <c r="C28" s="42" t="s">
        <v>251</v>
      </c>
      <c r="D28" s="42" t="s">
        <v>227</v>
      </c>
      <c r="E28" s="43">
        <v>147825</v>
      </c>
      <c r="F28" s="44">
        <v>369.71032500000001</v>
      </c>
      <c r="G28" s="45">
        <v>6.8650999999999998E-3</v>
      </c>
      <c r="H28" s="35" t="s">
        <v>140</v>
      </c>
    </row>
    <row r="29" spans="1:8" ht="25.5" x14ac:dyDescent="0.2">
      <c r="A29" s="41">
        <v>23</v>
      </c>
      <c r="B29" s="42" t="s">
        <v>228</v>
      </c>
      <c r="C29" s="42" t="s">
        <v>229</v>
      </c>
      <c r="D29" s="42" t="s">
        <v>230</v>
      </c>
      <c r="E29" s="43">
        <v>21750</v>
      </c>
      <c r="F29" s="44">
        <v>364.96499999999997</v>
      </c>
      <c r="G29" s="45">
        <v>6.7769900000000001E-3</v>
      </c>
      <c r="H29" s="35" t="s">
        <v>140</v>
      </c>
    </row>
    <row r="30" spans="1:8" x14ac:dyDescent="0.2">
      <c r="A30" s="41">
        <v>24</v>
      </c>
      <c r="B30" s="42" t="s">
        <v>638</v>
      </c>
      <c r="C30" s="42" t="s">
        <v>639</v>
      </c>
      <c r="D30" s="42" t="s">
        <v>192</v>
      </c>
      <c r="E30" s="43">
        <v>19800</v>
      </c>
      <c r="F30" s="44">
        <v>301.75200000000001</v>
      </c>
      <c r="G30" s="45">
        <v>5.6031900000000001E-3</v>
      </c>
      <c r="H30" s="35" t="s">
        <v>140</v>
      </c>
    </row>
    <row r="31" spans="1:8" x14ac:dyDescent="0.2">
      <c r="A31" s="41">
        <v>25</v>
      </c>
      <c r="B31" s="42" t="s">
        <v>640</v>
      </c>
      <c r="C31" s="42" t="s">
        <v>641</v>
      </c>
      <c r="D31" s="42" t="s">
        <v>183</v>
      </c>
      <c r="E31" s="43">
        <v>122200</v>
      </c>
      <c r="F31" s="44">
        <v>265.02735999999999</v>
      </c>
      <c r="G31" s="45">
        <v>4.9212600000000002E-3</v>
      </c>
      <c r="H31" s="35" t="s">
        <v>140</v>
      </c>
    </row>
    <row r="32" spans="1:8" x14ac:dyDescent="0.2">
      <c r="A32" s="41">
        <v>26</v>
      </c>
      <c r="B32" s="42" t="s">
        <v>642</v>
      </c>
      <c r="C32" s="42" t="s">
        <v>643</v>
      </c>
      <c r="D32" s="42" t="s">
        <v>46</v>
      </c>
      <c r="E32" s="43">
        <v>102375</v>
      </c>
      <c r="F32" s="44">
        <v>236.02556250000001</v>
      </c>
      <c r="G32" s="45">
        <v>4.3827299999999996E-3</v>
      </c>
      <c r="H32" s="35" t="s">
        <v>140</v>
      </c>
    </row>
    <row r="33" spans="1:8" x14ac:dyDescent="0.2">
      <c r="A33" s="41">
        <v>27</v>
      </c>
      <c r="B33" s="42" t="s">
        <v>377</v>
      </c>
      <c r="C33" s="42" t="s">
        <v>378</v>
      </c>
      <c r="D33" s="42" t="s">
        <v>46</v>
      </c>
      <c r="E33" s="43">
        <v>126000</v>
      </c>
      <c r="F33" s="44">
        <v>224.56979999999999</v>
      </c>
      <c r="G33" s="45">
        <v>4.17001E-3</v>
      </c>
      <c r="H33" s="35" t="s">
        <v>140</v>
      </c>
    </row>
    <row r="34" spans="1:8" ht="25.5" x14ac:dyDescent="0.2">
      <c r="A34" s="41">
        <v>28</v>
      </c>
      <c r="B34" s="42" t="s">
        <v>49</v>
      </c>
      <c r="C34" s="42" t="s">
        <v>50</v>
      </c>
      <c r="D34" s="42" t="s">
        <v>51</v>
      </c>
      <c r="E34" s="43">
        <v>11875</v>
      </c>
      <c r="F34" s="44">
        <v>213.548125</v>
      </c>
      <c r="G34" s="45">
        <v>3.9653500000000003E-3</v>
      </c>
      <c r="H34" s="35" t="s">
        <v>140</v>
      </c>
    </row>
    <row r="35" spans="1:8" x14ac:dyDescent="0.2">
      <c r="A35" s="41">
        <v>29</v>
      </c>
      <c r="B35" s="42" t="s">
        <v>644</v>
      </c>
      <c r="C35" s="42" t="s">
        <v>645</v>
      </c>
      <c r="D35" s="42" t="s">
        <v>115</v>
      </c>
      <c r="E35" s="43">
        <v>20000</v>
      </c>
      <c r="F35" s="44">
        <v>203.2</v>
      </c>
      <c r="G35" s="45">
        <v>3.7732E-3</v>
      </c>
      <c r="H35" s="35" t="s">
        <v>140</v>
      </c>
    </row>
    <row r="36" spans="1:8" x14ac:dyDescent="0.2">
      <c r="A36" s="41">
        <v>30</v>
      </c>
      <c r="B36" s="42" t="s">
        <v>207</v>
      </c>
      <c r="C36" s="42" t="s">
        <v>208</v>
      </c>
      <c r="D36" s="42" t="s">
        <v>209</v>
      </c>
      <c r="E36" s="43">
        <v>14000</v>
      </c>
      <c r="F36" s="44">
        <v>192.27600000000001</v>
      </c>
      <c r="G36" s="45">
        <v>3.5703499999999999E-3</v>
      </c>
      <c r="H36" s="35" t="s">
        <v>140</v>
      </c>
    </row>
    <row r="37" spans="1:8" x14ac:dyDescent="0.2">
      <c r="A37" s="41">
        <v>31</v>
      </c>
      <c r="B37" s="42" t="s">
        <v>646</v>
      </c>
      <c r="C37" s="42" t="s">
        <v>647</v>
      </c>
      <c r="D37" s="42" t="s">
        <v>46</v>
      </c>
      <c r="E37" s="43">
        <v>47625</v>
      </c>
      <c r="F37" s="44">
        <v>192.0954375</v>
      </c>
      <c r="G37" s="45">
        <v>3.5669999999999999E-3</v>
      </c>
      <c r="H37" s="35" t="s">
        <v>140</v>
      </c>
    </row>
    <row r="38" spans="1:8" x14ac:dyDescent="0.2">
      <c r="A38" s="41">
        <v>32</v>
      </c>
      <c r="B38" s="42" t="s">
        <v>343</v>
      </c>
      <c r="C38" s="42" t="s">
        <v>344</v>
      </c>
      <c r="D38" s="42" t="s">
        <v>212</v>
      </c>
      <c r="E38" s="43">
        <v>70000</v>
      </c>
      <c r="F38" s="44">
        <v>191.8</v>
      </c>
      <c r="G38" s="45">
        <v>3.5615099999999999E-3</v>
      </c>
      <c r="H38" s="35" t="s">
        <v>140</v>
      </c>
    </row>
    <row r="39" spans="1:8" x14ac:dyDescent="0.2">
      <c r="A39" s="41">
        <v>33</v>
      </c>
      <c r="B39" s="42" t="s">
        <v>648</v>
      </c>
      <c r="C39" s="42" t="s">
        <v>649</v>
      </c>
      <c r="D39" s="42" t="s">
        <v>110</v>
      </c>
      <c r="E39" s="43">
        <v>16875</v>
      </c>
      <c r="F39" s="44">
        <v>191.53125</v>
      </c>
      <c r="G39" s="45">
        <v>3.5565200000000001E-3</v>
      </c>
      <c r="H39" s="35" t="s">
        <v>140</v>
      </c>
    </row>
    <row r="40" spans="1:8" x14ac:dyDescent="0.2">
      <c r="A40" s="41">
        <v>34</v>
      </c>
      <c r="B40" s="42" t="s">
        <v>650</v>
      </c>
      <c r="C40" s="42" t="s">
        <v>651</v>
      </c>
      <c r="D40" s="42" t="s">
        <v>31</v>
      </c>
      <c r="E40" s="43">
        <v>17000</v>
      </c>
      <c r="F40" s="44">
        <v>188.71700000000001</v>
      </c>
      <c r="G40" s="45">
        <v>3.5042599999999999E-3</v>
      </c>
      <c r="H40" s="35" t="s">
        <v>140</v>
      </c>
    </row>
    <row r="41" spans="1:8" x14ac:dyDescent="0.2">
      <c r="A41" s="41">
        <v>35</v>
      </c>
      <c r="B41" s="42" t="s">
        <v>652</v>
      </c>
      <c r="C41" s="42" t="s">
        <v>653</v>
      </c>
      <c r="D41" s="42" t="s">
        <v>28</v>
      </c>
      <c r="E41" s="43">
        <v>13600</v>
      </c>
      <c r="F41" s="44">
        <v>186.37440000000001</v>
      </c>
      <c r="G41" s="45">
        <v>3.4607599999999998E-3</v>
      </c>
      <c r="H41" s="35" t="s">
        <v>140</v>
      </c>
    </row>
    <row r="42" spans="1:8" x14ac:dyDescent="0.2">
      <c r="A42" s="41">
        <v>36</v>
      </c>
      <c r="B42" s="42" t="s">
        <v>231</v>
      </c>
      <c r="C42" s="42" t="s">
        <v>232</v>
      </c>
      <c r="D42" s="42" t="s">
        <v>56</v>
      </c>
      <c r="E42" s="43">
        <v>23250</v>
      </c>
      <c r="F42" s="44">
        <v>179.02500000000001</v>
      </c>
      <c r="G42" s="45">
        <v>3.3242900000000001E-3</v>
      </c>
      <c r="H42" s="35" t="s">
        <v>140</v>
      </c>
    </row>
    <row r="43" spans="1:8" ht="25.5" x14ac:dyDescent="0.2">
      <c r="A43" s="41">
        <v>37</v>
      </c>
      <c r="B43" s="42" t="s">
        <v>654</v>
      </c>
      <c r="C43" s="42" t="s">
        <v>655</v>
      </c>
      <c r="D43" s="42" t="s">
        <v>215</v>
      </c>
      <c r="E43" s="43">
        <v>1900</v>
      </c>
      <c r="F43" s="44">
        <v>176.5385</v>
      </c>
      <c r="G43" s="45">
        <v>3.2781199999999998E-3</v>
      </c>
      <c r="H43" s="35" t="s">
        <v>140</v>
      </c>
    </row>
    <row r="44" spans="1:8" x14ac:dyDescent="0.2">
      <c r="A44" s="41">
        <v>38</v>
      </c>
      <c r="B44" s="42" t="s">
        <v>656</v>
      </c>
      <c r="C44" s="42" t="s">
        <v>657</v>
      </c>
      <c r="D44" s="42" t="s">
        <v>222</v>
      </c>
      <c r="E44" s="43">
        <v>11250</v>
      </c>
      <c r="F44" s="44">
        <v>160.3125</v>
      </c>
      <c r="G44" s="45">
        <v>2.9768199999999998E-3</v>
      </c>
      <c r="H44" s="35" t="s">
        <v>140</v>
      </c>
    </row>
    <row r="45" spans="1:8" x14ac:dyDescent="0.2">
      <c r="A45" s="41">
        <v>39</v>
      </c>
      <c r="B45" s="42" t="s">
        <v>658</v>
      </c>
      <c r="C45" s="42" t="s">
        <v>659</v>
      </c>
      <c r="D45" s="42" t="s">
        <v>192</v>
      </c>
      <c r="E45" s="43">
        <v>31000</v>
      </c>
      <c r="F45" s="44">
        <v>154.721</v>
      </c>
      <c r="G45" s="45">
        <v>2.8729900000000002E-3</v>
      </c>
      <c r="H45" s="35" t="s">
        <v>140</v>
      </c>
    </row>
    <row r="46" spans="1:8" x14ac:dyDescent="0.2">
      <c r="A46" s="41">
        <v>40</v>
      </c>
      <c r="B46" s="42" t="s">
        <v>660</v>
      </c>
      <c r="C46" s="42" t="s">
        <v>661</v>
      </c>
      <c r="D46" s="42" t="s">
        <v>222</v>
      </c>
      <c r="E46" s="43">
        <v>1050</v>
      </c>
      <c r="F46" s="44">
        <v>125.65349999999999</v>
      </c>
      <c r="G46" s="45">
        <v>2.3332399999999999E-3</v>
      </c>
      <c r="H46" s="35" t="s">
        <v>140</v>
      </c>
    </row>
    <row r="47" spans="1:8" x14ac:dyDescent="0.2">
      <c r="A47" s="41">
        <v>41</v>
      </c>
      <c r="B47" s="42" t="s">
        <v>662</v>
      </c>
      <c r="C47" s="42" t="s">
        <v>663</v>
      </c>
      <c r="D47" s="42" t="s">
        <v>22</v>
      </c>
      <c r="E47" s="43">
        <v>8400</v>
      </c>
      <c r="F47" s="44">
        <v>107.352</v>
      </c>
      <c r="G47" s="45">
        <v>1.9934100000000001E-3</v>
      </c>
      <c r="H47" s="35" t="s">
        <v>140</v>
      </c>
    </row>
    <row r="48" spans="1:8" ht="25.5" x14ac:dyDescent="0.2">
      <c r="A48" s="41">
        <v>42</v>
      </c>
      <c r="B48" s="42" t="s">
        <v>664</v>
      </c>
      <c r="C48" s="42" t="s">
        <v>665</v>
      </c>
      <c r="D48" s="42" t="s">
        <v>494</v>
      </c>
      <c r="E48" s="43">
        <v>3000</v>
      </c>
      <c r="F48" s="44">
        <v>105.03</v>
      </c>
      <c r="G48" s="45">
        <v>1.9502899999999999E-3</v>
      </c>
      <c r="H48" s="35" t="s">
        <v>140</v>
      </c>
    </row>
    <row r="49" spans="1:8" x14ac:dyDescent="0.2">
      <c r="A49" s="41">
        <v>43</v>
      </c>
      <c r="B49" s="42" t="s">
        <v>666</v>
      </c>
      <c r="C49" s="42" t="s">
        <v>667</v>
      </c>
      <c r="D49" s="42" t="s">
        <v>668</v>
      </c>
      <c r="E49" s="43">
        <v>24300</v>
      </c>
      <c r="F49" s="44">
        <v>103.27500000000001</v>
      </c>
      <c r="G49" s="45">
        <v>1.9177E-3</v>
      </c>
      <c r="H49" s="35" t="s">
        <v>140</v>
      </c>
    </row>
    <row r="50" spans="1:8" x14ac:dyDescent="0.2">
      <c r="A50" s="41">
        <v>44</v>
      </c>
      <c r="B50" s="42" t="s">
        <v>669</v>
      </c>
      <c r="C50" s="42" t="s">
        <v>670</v>
      </c>
      <c r="D50" s="42" t="s">
        <v>283</v>
      </c>
      <c r="E50" s="43">
        <v>25000</v>
      </c>
      <c r="F50" s="44">
        <v>95.025000000000006</v>
      </c>
      <c r="G50" s="45">
        <v>1.76451E-3</v>
      </c>
      <c r="H50" s="35" t="s">
        <v>140</v>
      </c>
    </row>
    <row r="51" spans="1:8" x14ac:dyDescent="0.2">
      <c r="A51" s="41">
        <v>45</v>
      </c>
      <c r="B51" s="42" t="s">
        <v>113</v>
      </c>
      <c r="C51" s="42" t="s">
        <v>114</v>
      </c>
      <c r="D51" s="42" t="s">
        <v>115</v>
      </c>
      <c r="E51" s="43">
        <v>1400</v>
      </c>
      <c r="F51" s="44">
        <v>93.415000000000006</v>
      </c>
      <c r="G51" s="45">
        <v>1.7346099999999999E-3</v>
      </c>
      <c r="H51" s="35" t="s">
        <v>140</v>
      </c>
    </row>
    <row r="52" spans="1:8" ht="25.5" x14ac:dyDescent="0.2">
      <c r="A52" s="41">
        <v>46</v>
      </c>
      <c r="B52" s="42" t="s">
        <v>671</v>
      </c>
      <c r="C52" s="42" t="s">
        <v>672</v>
      </c>
      <c r="D52" s="42" t="s">
        <v>25</v>
      </c>
      <c r="E52" s="43">
        <v>20400</v>
      </c>
      <c r="F52" s="44">
        <v>76.296000000000006</v>
      </c>
      <c r="G52" s="45">
        <v>1.4167299999999999E-3</v>
      </c>
      <c r="H52" s="35" t="s">
        <v>140</v>
      </c>
    </row>
    <row r="53" spans="1:8" ht="25.5" x14ac:dyDescent="0.2">
      <c r="A53" s="41">
        <v>47</v>
      </c>
      <c r="B53" s="42" t="s">
        <v>673</v>
      </c>
      <c r="C53" s="42" t="s">
        <v>674</v>
      </c>
      <c r="D53" s="42" t="s">
        <v>215</v>
      </c>
      <c r="E53" s="43">
        <v>2550</v>
      </c>
      <c r="F53" s="44">
        <v>34.323</v>
      </c>
      <c r="G53" s="45">
        <v>6.3734000000000002E-4</v>
      </c>
      <c r="H53" s="35" t="s">
        <v>140</v>
      </c>
    </row>
    <row r="54" spans="1:8" x14ac:dyDescent="0.2">
      <c r="A54" s="41">
        <v>48</v>
      </c>
      <c r="B54" s="42" t="s">
        <v>29</v>
      </c>
      <c r="C54" s="42" t="s">
        <v>30</v>
      </c>
      <c r="D54" s="42" t="s">
        <v>31</v>
      </c>
      <c r="E54" s="43">
        <v>2850</v>
      </c>
      <c r="F54" s="44">
        <v>11.066549999999999</v>
      </c>
      <c r="G54" s="45">
        <v>2.0549000000000001E-4</v>
      </c>
      <c r="H54" s="35" t="s">
        <v>140</v>
      </c>
    </row>
    <row r="55" spans="1:8" x14ac:dyDescent="0.2">
      <c r="A55" s="41">
        <v>49</v>
      </c>
      <c r="B55" s="42" t="s">
        <v>675</v>
      </c>
      <c r="C55" s="42" t="s">
        <v>676</v>
      </c>
      <c r="D55" s="42" t="s">
        <v>212</v>
      </c>
      <c r="E55" s="43">
        <v>8700</v>
      </c>
      <c r="F55" s="44">
        <v>9.3089999999999993</v>
      </c>
      <c r="G55" s="45">
        <v>1.7285999999999999E-4</v>
      </c>
      <c r="H55" s="35" t="s">
        <v>140</v>
      </c>
    </row>
    <row r="56" spans="1:8" x14ac:dyDescent="0.2">
      <c r="A56" s="46"/>
      <c r="B56" s="46"/>
      <c r="C56" s="47" t="s">
        <v>139</v>
      </c>
      <c r="D56" s="46"/>
      <c r="E56" s="46" t="s">
        <v>140</v>
      </c>
      <c r="F56" s="48">
        <v>37721.7309475</v>
      </c>
      <c r="G56" s="49">
        <v>0.70044996999999998</v>
      </c>
      <c r="H56" s="35" t="s">
        <v>140</v>
      </c>
    </row>
    <row r="57" spans="1:8" x14ac:dyDescent="0.2">
      <c r="A57" s="46"/>
      <c r="B57" s="46"/>
      <c r="C57" s="50"/>
      <c r="D57" s="46"/>
      <c r="E57" s="46"/>
      <c r="F57" s="51"/>
      <c r="G57" s="51"/>
      <c r="H57" s="35" t="s">
        <v>140</v>
      </c>
    </row>
    <row r="58" spans="1:8" x14ac:dyDescent="0.2">
      <c r="A58" s="46"/>
      <c r="B58" s="46"/>
      <c r="C58" s="47" t="s">
        <v>141</v>
      </c>
      <c r="D58" s="46"/>
      <c r="E58" s="46"/>
      <c r="F58" s="46"/>
      <c r="G58" s="46"/>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143</v>
      </c>
      <c r="D61" s="46"/>
      <c r="E61" s="46"/>
      <c r="F61" s="46"/>
      <c r="G61" s="46"/>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144</v>
      </c>
      <c r="D64" s="46"/>
      <c r="E64" s="46"/>
      <c r="F64" s="46"/>
      <c r="G64" s="46"/>
      <c r="H64" s="35" t="s">
        <v>140</v>
      </c>
    </row>
    <row r="65" spans="1:8" x14ac:dyDescent="0.2">
      <c r="A65" s="46"/>
      <c r="B65" s="46"/>
      <c r="C65" s="47" t="s">
        <v>139</v>
      </c>
      <c r="D65" s="46"/>
      <c r="E65" s="46" t="s">
        <v>140</v>
      </c>
      <c r="F65" s="52" t="s">
        <v>142</v>
      </c>
      <c r="G65" s="49">
        <v>0</v>
      </c>
      <c r="H65" s="35" t="s">
        <v>140</v>
      </c>
    </row>
    <row r="66" spans="1:8" x14ac:dyDescent="0.2">
      <c r="A66" s="46"/>
      <c r="B66" s="46"/>
      <c r="C66" s="50"/>
      <c r="D66" s="46"/>
      <c r="E66" s="46"/>
      <c r="F66" s="51"/>
      <c r="G66" s="51"/>
      <c r="H66" s="35" t="s">
        <v>140</v>
      </c>
    </row>
    <row r="67" spans="1:8" x14ac:dyDescent="0.2">
      <c r="A67" s="46"/>
      <c r="B67" s="46"/>
      <c r="C67" s="47" t="s">
        <v>145</v>
      </c>
      <c r="D67" s="46"/>
      <c r="E67" s="46"/>
      <c r="F67" s="51"/>
      <c r="G67" s="51"/>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146</v>
      </c>
      <c r="D70" s="46"/>
      <c r="E70" s="46"/>
      <c r="F70" s="51"/>
      <c r="G70" s="51"/>
      <c r="H70" s="35" t="s">
        <v>140</v>
      </c>
    </row>
    <row r="71" spans="1:8" x14ac:dyDescent="0.2">
      <c r="A71" s="41">
        <v>1</v>
      </c>
      <c r="B71" s="42"/>
      <c r="C71" s="42" t="s">
        <v>1057</v>
      </c>
      <c r="D71" s="42" t="s">
        <v>677</v>
      </c>
      <c r="E71" s="43">
        <v>-8700</v>
      </c>
      <c r="F71" s="44">
        <v>-9.3472799999999996</v>
      </c>
      <c r="G71" s="45">
        <f>F71/$F$179</f>
        <v>-1.7356843838747652E-4</v>
      </c>
      <c r="H71" s="35" t="s">
        <v>140</v>
      </c>
    </row>
    <row r="72" spans="1:8" x14ac:dyDescent="0.2">
      <c r="A72" s="41">
        <v>2</v>
      </c>
      <c r="B72" s="42"/>
      <c r="C72" s="42" t="s">
        <v>1058</v>
      </c>
      <c r="D72" s="42" t="s">
        <v>677</v>
      </c>
      <c r="E72" s="43">
        <v>-2850</v>
      </c>
      <c r="F72" s="44">
        <v>-11.079375000000001</v>
      </c>
      <c r="G72" s="45">
        <f t="shared" ref="G72:G123" si="0">F72/$F$179</f>
        <v>-2.0573148734811066E-4</v>
      </c>
      <c r="H72" s="35" t="s">
        <v>140</v>
      </c>
    </row>
    <row r="73" spans="1:8" x14ac:dyDescent="0.2">
      <c r="A73" s="41">
        <v>3</v>
      </c>
      <c r="B73" s="42"/>
      <c r="C73" s="42" t="s">
        <v>1059</v>
      </c>
      <c r="D73" s="42" t="s">
        <v>677</v>
      </c>
      <c r="E73" s="43">
        <v>-525</v>
      </c>
      <c r="F73" s="44">
        <v>-19.756799999999998</v>
      </c>
      <c r="G73" s="45">
        <f t="shared" si="0"/>
        <v>-3.6686147451811605E-4</v>
      </c>
      <c r="H73" s="35" t="s">
        <v>140</v>
      </c>
    </row>
    <row r="74" spans="1:8" x14ac:dyDescent="0.2">
      <c r="A74" s="41">
        <v>4</v>
      </c>
      <c r="B74" s="42"/>
      <c r="C74" s="42" t="s">
        <v>1060</v>
      </c>
      <c r="D74" s="42" t="s">
        <v>677</v>
      </c>
      <c r="E74" s="43">
        <v>-2550</v>
      </c>
      <c r="F74" s="44">
        <v>-34.608600000000003</v>
      </c>
      <c r="G74" s="45">
        <f t="shared" si="0"/>
        <v>-6.4264263580173279E-4</v>
      </c>
      <c r="H74" s="35" t="s">
        <v>140</v>
      </c>
    </row>
    <row r="75" spans="1:8" x14ac:dyDescent="0.2">
      <c r="A75" s="41">
        <v>5</v>
      </c>
      <c r="B75" s="42"/>
      <c r="C75" s="42" t="s">
        <v>1061</v>
      </c>
      <c r="D75" s="42" t="s">
        <v>677</v>
      </c>
      <c r="E75" s="43">
        <v>-20400</v>
      </c>
      <c r="F75" s="44">
        <v>-76.448999999999998</v>
      </c>
      <c r="G75" s="45">
        <f t="shared" si="0"/>
        <v>-1.4195716343454131E-3</v>
      </c>
      <c r="H75" s="35" t="s">
        <v>140</v>
      </c>
    </row>
    <row r="76" spans="1:8" x14ac:dyDescent="0.2">
      <c r="A76" s="41">
        <v>6</v>
      </c>
      <c r="B76" s="42"/>
      <c r="C76" s="42" t="s">
        <v>1062</v>
      </c>
      <c r="D76" s="42" t="s">
        <v>677</v>
      </c>
      <c r="E76" s="43">
        <v>-1400</v>
      </c>
      <c r="F76" s="44">
        <v>-93.989000000000004</v>
      </c>
      <c r="G76" s="45">
        <f t="shared" si="0"/>
        <v>-1.7452696351880474E-3</v>
      </c>
      <c r="H76" s="35" t="s">
        <v>140</v>
      </c>
    </row>
    <row r="77" spans="1:8" x14ac:dyDescent="0.2">
      <c r="A77" s="41">
        <v>7</v>
      </c>
      <c r="B77" s="42"/>
      <c r="C77" s="42" t="s">
        <v>1063</v>
      </c>
      <c r="D77" s="42" t="s">
        <v>677</v>
      </c>
      <c r="E77" s="43">
        <v>-25000</v>
      </c>
      <c r="F77" s="44">
        <v>-95.462500000000006</v>
      </c>
      <c r="G77" s="45">
        <f t="shared" si="0"/>
        <v>-1.7726308669007967E-3</v>
      </c>
      <c r="H77" s="35" t="s">
        <v>140</v>
      </c>
    </row>
    <row r="78" spans="1:8" x14ac:dyDescent="0.2">
      <c r="A78" s="41">
        <v>8</v>
      </c>
      <c r="B78" s="42"/>
      <c r="C78" s="42" t="s">
        <v>1064</v>
      </c>
      <c r="D78" s="42" t="s">
        <v>677</v>
      </c>
      <c r="E78" s="43">
        <v>-24300</v>
      </c>
      <c r="F78" s="44">
        <v>-103.5423</v>
      </c>
      <c r="G78" s="45">
        <f t="shared" si="0"/>
        <v>-1.9226636324200849E-3</v>
      </c>
      <c r="H78" s="35" t="s">
        <v>140</v>
      </c>
    </row>
    <row r="79" spans="1:8" x14ac:dyDescent="0.2">
      <c r="A79" s="41">
        <v>9</v>
      </c>
      <c r="B79" s="42"/>
      <c r="C79" s="42" t="s">
        <v>1065</v>
      </c>
      <c r="D79" s="42" t="s">
        <v>677</v>
      </c>
      <c r="E79" s="43">
        <v>-3000</v>
      </c>
      <c r="F79" s="44">
        <v>-104.904</v>
      </c>
      <c r="G79" s="45">
        <f t="shared" si="0"/>
        <v>-1.9479488643327082E-3</v>
      </c>
      <c r="H79" s="35" t="s">
        <v>140</v>
      </c>
    </row>
    <row r="80" spans="1:8" x14ac:dyDescent="0.2">
      <c r="A80" s="41">
        <v>10</v>
      </c>
      <c r="B80" s="42"/>
      <c r="C80" s="42" t="s">
        <v>1066</v>
      </c>
      <c r="D80" s="42" t="s">
        <v>677</v>
      </c>
      <c r="E80" s="43">
        <v>-8400</v>
      </c>
      <c r="F80" s="44">
        <v>-107.32680000000001</v>
      </c>
      <c r="G80" s="45">
        <f t="shared" si="0"/>
        <v>-1.9929375254753271E-3</v>
      </c>
      <c r="H80" s="35" t="s">
        <v>140</v>
      </c>
    </row>
    <row r="81" spans="1:8" x14ac:dyDescent="0.2">
      <c r="A81" s="41">
        <v>11</v>
      </c>
      <c r="B81" s="42"/>
      <c r="C81" s="42" t="s">
        <v>1067</v>
      </c>
      <c r="D81" s="42" t="s">
        <v>677</v>
      </c>
      <c r="E81" s="43">
        <v>-1050</v>
      </c>
      <c r="F81" s="44">
        <v>-125.8005</v>
      </c>
      <c r="G81" s="45">
        <f t="shared" si="0"/>
        <v>-2.3359732813571159E-3</v>
      </c>
      <c r="H81" s="35" t="s">
        <v>140</v>
      </c>
    </row>
    <row r="82" spans="1:8" x14ac:dyDescent="0.2">
      <c r="A82" s="41">
        <v>12</v>
      </c>
      <c r="B82" s="42"/>
      <c r="C82" s="42" t="s">
        <v>1068</v>
      </c>
      <c r="D82" s="42" t="s">
        <v>677</v>
      </c>
      <c r="E82" s="43">
        <v>-18200</v>
      </c>
      <c r="F82" s="44">
        <v>-130.82159999999999</v>
      </c>
      <c r="G82" s="45">
        <f t="shared" si="0"/>
        <v>-2.4292094405378994E-3</v>
      </c>
      <c r="H82" s="35" t="s">
        <v>140</v>
      </c>
    </row>
    <row r="83" spans="1:8" x14ac:dyDescent="0.2">
      <c r="A83" s="41">
        <v>13</v>
      </c>
      <c r="B83" s="42"/>
      <c r="C83" s="42" t="s">
        <v>1069</v>
      </c>
      <c r="D83" s="42" t="s">
        <v>677</v>
      </c>
      <c r="E83" s="43">
        <v>-31000</v>
      </c>
      <c r="F83" s="44">
        <v>-155.07749999999999</v>
      </c>
      <c r="G83" s="45">
        <f t="shared" si="0"/>
        <v>-2.8796141234705593E-3</v>
      </c>
      <c r="H83" s="35" t="s">
        <v>140</v>
      </c>
    </row>
    <row r="84" spans="1:8" x14ac:dyDescent="0.2">
      <c r="A84" s="41">
        <v>14</v>
      </c>
      <c r="B84" s="42"/>
      <c r="C84" s="42" t="s">
        <v>1070</v>
      </c>
      <c r="D84" s="42" t="s">
        <v>677</v>
      </c>
      <c r="E84" s="43">
        <v>-11250</v>
      </c>
      <c r="F84" s="44">
        <v>-161.02125000000001</v>
      </c>
      <c r="G84" s="45">
        <f t="shared" si="0"/>
        <v>-2.9899828516637412E-3</v>
      </c>
      <c r="H84" s="35" t="s">
        <v>140</v>
      </c>
    </row>
    <row r="85" spans="1:8" x14ac:dyDescent="0.2">
      <c r="A85" s="41">
        <v>15</v>
      </c>
      <c r="B85" s="42"/>
      <c r="C85" s="42" t="s">
        <v>1071</v>
      </c>
      <c r="D85" s="42" t="s">
        <v>677</v>
      </c>
      <c r="E85" s="43">
        <v>-1900</v>
      </c>
      <c r="F85" s="44">
        <v>-177.38399999999999</v>
      </c>
      <c r="G85" s="45">
        <f t="shared" si="0"/>
        <v>-3.293820648886535E-3</v>
      </c>
      <c r="H85" s="35" t="s">
        <v>140</v>
      </c>
    </row>
    <row r="86" spans="1:8" x14ac:dyDescent="0.2">
      <c r="A86" s="41">
        <v>16</v>
      </c>
      <c r="B86" s="42"/>
      <c r="C86" s="42" t="s">
        <v>1072</v>
      </c>
      <c r="D86" s="42" t="s">
        <v>677</v>
      </c>
      <c r="E86" s="43">
        <v>-23250</v>
      </c>
      <c r="F86" s="44">
        <v>-177.79275000000001</v>
      </c>
      <c r="G86" s="45">
        <f t="shared" si="0"/>
        <v>-3.3014106749894106E-3</v>
      </c>
      <c r="H86" s="35" t="s">
        <v>140</v>
      </c>
    </row>
    <row r="87" spans="1:8" x14ac:dyDescent="0.2">
      <c r="A87" s="41">
        <v>17</v>
      </c>
      <c r="B87" s="42"/>
      <c r="C87" s="42" t="s">
        <v>1073</v>
      </c>
      <c r="D87" s="42" t="s">
        <v>677</v>
      </c>
      <c r="E87" s="43">
        <v>-13600</v>
      </c>
      <c r="F87" s="44">
        <v>-186.57839999999999</v>
      </c>
      <c r="G87" s="45">
        <f t="shared" si="0"/>
        <v>-3.4645502782450024E-3</v>
      </c>
      <c r="H87" s="35" t="s">
        <v>140</v>
      </c>
    </row>
    <row r="88" spans="1:8" x14ac:dyDescent="0.2">
      <c r="A88" s="41">
        <v>18</v>
      </c>
      <c r="B88" s="42"/>
      <c r="C88" s="42" t="s">
        <v>1074</v>
      </c>
      <c r="D88" s="42" t="s">
        <v>677</v>
      </c>
      <c r="E88" s="43">
        <v>-17000</v>
      </c>
      <c r="F88" s="44">
        <v>-188.19</v>
      </c>
      <c r="G88" s="45">
        <f t="shared" si="0"/>
        <v>-3.4944758710704297E-3</v>
      </c>
      <c r="H88" s="35" t="s">
        <v>140</v>
      </c>
    </row>
    <row r="89" spans="1:8" ht="25.5" x14ac:dyDescent="0.2">
      <c r="A89" s="41">
        <v>19</v>
      </c>
      <c r="B89" s="42"/>
      <c r="C89" s="42" t="s">
        <v>1075</v>
      </c>
      <c r="D89" s="42" t="s">
        <v>677</v>
      </c>
      <c r="E89" s="43">
        <v>-16875</v>
      </c>
      <c r="F89" s="44">
        <v>-190.755</v>
      </c>
      <c r="G89" s="45">
        <f t="shared" si="0"/>
        <v>-3.5421050256976448E-3</v>
      </c>
      <c r="H89" s="35" t="s">
        <v>140</v>
      </c>
    </row>
    <row r="90" spans="1:8" x14ac:dyDescent="0.2">
      <c r="A90" s="41">
        <v>20</v>
      </c>
      <c r="B90" s="42"/>
      <c r="C90" s="42" t="s">
        <v>1076</v>
      </c>
      <c r="D90" s="42" t="s">
        <v>677</v>
      </c>
      <c r="E90" s="43">
        <v>-14000</v>
      </c>
      <c r="F90" s="44">
        <v>-192.374</v>
      </c>
      <c r="G90" s="45">
        <f t="shared" si="0"/>
        <v>-3.5721680281699496E-3</v>
      </c>
      <c r="H90" s="35" t="s">
        <v>140</v>
      </c>
    </row>
    <row r="91" spans="1:8" x14ac:dyDescent="0.2">
      <c r="A91" s="41">
        <v>21</v>
      </c>
      <c r="B91" s="42"/>
      <c r="C91" s="42" t="s">
        <v>1077</v>
      </c>
      <c r="D91" s="42" t="s">
        <v>677</v>
      </c>
      <c r="E91" s="43">
        <v>-70000</v>
      </c>
      <c r="F91" s="44">
        <v>-193.27</v>
      </c>
      <c r="G91" s="45">
        <f t="shared" si="0"/>
        <v>-3.5888057367648757E-3</v>
      </c>
      <c r="H91" s="35" t="s">
        <v>140</v>
      </c>
    </row>
    <row r="92" spans="1:8" x14ac:dyDescent="0.2">
      <c r="A92" s="41">
        <v>22</v>
      </c>
      <c r="B92" s="42"/>
      <c r="C92" s="42" t="s">
        <v>1078</v>
      </c>
      <c r="D92" s="42" t="s">
        <v>677</v>
      </c>
      <c r="E92" s="43">
        <v>-47625</v>
      </c>
      <c r="F92" s="44">
        <v>-194.28618750000001</v>
      </c>
      <c r="G92" s="45">
        <f t="shared" si="0"/>
        <v>-3.6076751915671149E-3</v>
      </c>
      <c r="H92" s="35" t="s">
        <v>140</v>
      </c>
    </row>
    <row r="93" spans="1:8" x14ac:dyDescent="0.2">
      <c r="A93" s="41">
        <v>23</v>
      </c>
      <c r="B93" s="42"/>
      <c r="C93" s="42" t="s">
        <v>1079</v>
      </c>
      <c r="D93" s="42" t="s">
        <v>677</v>
      </c>
      <c r="E93" s="43">
        <v>-20000</v>
      </c>
      <c r="F93" s="44">
        <v>-204.54</v>
      </c>
      <c r="G93" s="45">
        <f t="shared" si="0"/>
        <v>-3.7980769151854279E-3</v>
      </c>
      <c r="H93" s="35" t="s">
        <v>140</v>
      </c>
    </row>
    <row r="94" spans="1:8" x14ac:dyDescent="0.2">
      <c r="A94" s="41">
        <v>24</v>
      </c>
      <c r="B94" s="42"/>
      <c r="C94" s="42" t="s">
        <v>1080</v>
      </c>
      <c r="D94" s="42" t="s">
        <v>677</v>
      </c>
      <c r="E94" s="43">
        <v>-11875</v>
      </c>
      <c r="F94" s="44">
        <v>-212.40812500000001</v>
      </c>
      <c r="G94" s="45">
        <f t="shared" si="0"/>
        <v>-3.9441791148935217E-3</v>
      </c>
      <c r="H94" s="35" t="s">
        <v>140</v>
      </c>
    </row>
    <row r="95" spans="1:8" x14ac:dyDescent="0.2">
      <c r="A95" s="41">
        <v>25</v>
      </c>
      <c r="B95" s="42"/>
      <c r="C95" s="42" t="s">
        <v>1081</v>
      </c>
      <c r="D95" s="42" t="s">
        <v>677</v>
      </c>
      <c r="E95" s="43">
        <v>-126000</v>
      </c>
      <c r="F95" s="44">
        <v>-225.7038</v>
      </c>
      <c r="G95" s="45">
        <f t="shared" si="0"/>
        <v>-4.1910647914815136E-3</v>
      </c>
      <c r="H95" s="35" t="s">
        <v>140</v>
      </c>
    </row>
    <row r="96" spans="1:8" x14ac:dyDescent="0.2">
      <c r="A96" s="41">
        <v>26</v>
      </c>
      <c r="B96" s="42"/>
      <c r="C96" s="42" t="s">
        <v>1082</v>
      </c>
      <c r="D96" s="42" t="s">
        <v>677</v>
      </c>
      <c r="E96" s="43">
        <v>-102375</v>
      </c>
      <c r="F96" s="44">
        <v>-238.1652</v>
      </c>
      <c r="G96" s="45">
        <f t="shared" si="0"/>
        <v>-4.4224589230493815E-3</v>
      </c>
      <c r="H96" s="35" t="s">
        <v>140</v>
      </c>
    </row>
    <row r="97" spans="1:8" ht="25.5" x14ac:dyDescent="0.2">
      <c r="A97" s="41">
        <v>27</v>
      </c>
      <c r="B97" s="42"/>
      <c r="C97" s="42" t="s">
        <v>1083</v>
      </c>
      <c r="D97" s="42" t="s">
        <v>677</v>
      </c>
      <c r="E97" s="43">
        <v>-122200</v>
      </c>
      <c r="F97" s="44">
        <v>-265.02735999999999</v>
      </c>
      <c r="G97" s="45">
        <f t="shared" si="0"/>
        <v>-4.9212589122349555E-3</v>
      </c>
      <c r="H97" s="35" t="s">
        <v>140</v>
      </c>
    </row>
    <row r="98" spans="1:8" x14ac:dyDescent="0.2">
      <c r="A98" s="41">
        <v>28</v>
      </c>
      <c r="B98" s="42"/>
      <c r="C98" s="42" t="s">
        <v>1084</v>
      </c>
      <c r="D98" s="42" t="s">
        <v>677</v>
      </c>
      <c r="E98" s="43">
        <v>-22500</v>
      </c>
      <c r="F98" s="44">
        <v>-269.48250000000002</v>
      </c>
      <c r="G98" s="45">
        <f t="shared" si="0"/>
        <v>-5.0039858330715612E-3</v>
      </c>
      <c r="H98" s="35" t="s">
        <v>140</v>
      </c>
    </row>
    <row r="99" spans="1:8" x14ac:dyDescent="0.2">
      <c r="A99" s="41">
        <v>29</v>
      </c>
      <c r="B99" s="42"/>
      <c r="C99" s="42" t="s">
        <v>1085</v>
      </c>
      <c r="D99" s="42" t="s">
        <v>677</v>
      </c>
      <c r="E99" s="43">
        <v>-19800</v>
      </c>
      <c r="F99" s="44">
        <v>-303.13799999999998</v>
      </c>
      <c r="G99" s="45">
        <f t="shared" si="0"/>
        <v>-5.6289304777328653E-3</v>
      </c>
      <c r="H99" s="35" t="s">
        <v>140</v>
      </c>
    </row>
    <row r="100" spans="1:8" x14ac:dyDescent="0.2">
      <c r="A100" s="41">
        <v>30</v>
      </c>
      <c r="B100" s="42"/>
      <c r="C100" s="42" t="s">
        <v>1086</v>
      </c>
      <c r="D100" s="42" t="s">
        <v>677</v>
      </c>
      <c r="E100" s="43">
        <v>-21750</v>
      </c>
      <c r="F100" s="44">
        <v>-366.20474999999999</v>
      </c>
      <c r="G100" s="45">
        <f t="shared" si="0"/>
        <v>-6.8000088354661717E-3</v>
      </c>
      <c r="H100" s="35" t="s">
        <v>140</v>
      </c>
    </row>
    <row r="101" spans="1:8" x14ac:dyDescent="0.2">
      <c r="A101" s="41">
        <v>31</v>
      </c>
      <c r="B101" s="42"/>
      <c r="C101" s="42" t="s">
        <v>1087</v>
      </c>
      <c r="D101" s="42" t="s">
        <v>677</v>
      </c>
      <c r="E101" s="43">
        <v>-147825</v>
      </c>
      <c r="F101" s="44">
        <v>-371.26248750000002</v>
      </c>
      <c r="G101" s="45">
        <f t="shared" si="0"/>
        <v>-6.8939253116655358E-3</v>
      </c>
      <c r="H101" s="35" t="s">
        <v>140</v>
      </c>
    </row>
    <row r="102" spans="1:8" x14ac:dyDescent="0.2">
      <c r="A102" s="41">
        <v>32</v>
      </c>
      <c r="B102" s="42"/>
      <c r="C102" s="42" t="s">
        <v>1088</v>
      </c>
      <c r="D102" s="42" t="s">
        <v>677</v>
      </c>
      <c r="E102" s="43">
        <v>-203500</v>
      </c>
      <c r="F102" s="44">
        <v>-378.65244999999999</v>
      </c>
      <c r="G102" s="45">
        <f t="shared" si="0"/>
        <v>-7.0311485734986037E-3</v>
      </c>
      <c r="H102" s="35" t="s">
        <v>140</v>
      </c>
    </row>
    <row r="103" spans="1:8" x14ac:dyDescent="0.2">
      <c r="A103" s="41">
        <v>33</v>
      </c>
      <c r="B103" s="42"/>
      <c r="C103" s="42" t="s">
        <v>1089</v>
      </c>
      <c r="D103" s="42" t="s">
        <v>677</v>
      </c>
      <c r="E103" s="43">
        <v>-115700</v>
      </c>
      <c r="F103" s="44">
        <v>-380.13234999999997</v>
      </c>
      <c r="G103" s="45">
        <f t="shared" si="0"/>
        <v>-7.0586286459870312E-3</v>
      </c>
      <c r="H103" s="35" t="s">
        <v>140</v>
      </c>
    </row>
    <row r="104" spans="1:8" x14ac:dyDescent="0.2">
      <c r="A104" s="41">
        <v>34</v>
      </c>
      <c r="B104" s="42"/>
      <c r="C104" s="42" t="s">
        <v>1090</v>
      </c>
      <c r="D104" s="42" t="s">
        <v>677</v>
      </c>
      <c r="E104" s="43">
        <v>-26325</v>
      </c>
      <c r="F104" s="44">
        <v>-414.25020000000001</v>
      </c>
      <c r="G104" s="45">
        <f t="shared" si="0"/>
        <v>-7.6921586082475141E-3</v>
      </c>
      <c r="H104" s="35" t="s">
        <v>140</v>
      </c>
    </row>
    <row r="105" spans="1:8" x14ac:dyDescent="0.2">
      <c r="A105" s="41">
        <v>35</v>
      </c>
      <c r="B105" s="42"/>
      <c r="C105" s="42" t="s">
        <v>1091</v>
      </c>
      <c r="D105" s="42" t="s">
        <v>677</v>
      </c>
      <c r="E105" s="43">
        <v>-58000</v>
      </c>
      <c r="F105" s="44">
        <v>-426.03899999999999</v>
      </c>
      <c r="G105" s="45">
        <f t="shared" si="0"/>
        <v>-7.9110633170464684E-3</v>
      </c>
      <c r="H105" s="35" t="s">
        <v>140</v>
      </c>
    </row>
    <row r="106" spans="1:8" x14ac:dyDescent="0.2">
      <c r="A106" s="41">
        <v>36</v>
      </c>
      <c r="B106" s="42"/>
      <c r="C106" s="42" t="s">
        <v>1092</v>
      </c>
      <c r="D106" s="42" t="s">
        <v>677</v>
      </c>
      <c r="E106" s="43">
        <v>-80400</v>
      </c>
      <c r="F106" s="44">
        <v>-638.21519999999998</v>
      </c>
      <c r="G106" s="45">
        <f t="shared" si="0"/>
        <v>-1.1850935846487E-2</v>
      </c>
      <c r="H106" s="35" t="s">
        <v>140</v>
      </c>
    </row>
    <row r="107" spans="1:8" x14ac:dyDescent="0.2">
      <c r="A107" s="41">
        <v>37</v>
      </c>
      <c r="B107" s="42"/>
      <c r="C107" s="42" t="s">
        <v>1093</v>
      </c>
      <c r="D107" s="42" t="s">
        <v>677</v>
      </c>
      <c r="E107" s="43">
        <v>-156000</v>
      </c>
      <c r="F107" s="44">
        <v>-650.36400000000003</v>
      </c>
      <c r="G107" s="45">
        <f t="shared" si="0"/>
        <v>-1.2076525348917844E-2</v>
      </c>
      <c r="H107" s="35" t="s">
        <v>140</v>
      </c>
    </row>
    <row r="108" spans="1:8" x14ac:dyDescent="0.2">
      <c r="A108" s="41">
        <v>38</v>
      </c>
      <c r="B108" s="42"/>
      <c r="C108" s="42" t="s">
        <v>1094</v>
      </c>
      <c r="D108" s="42" t="s">
        <v>677</v>
      </c>
      <c r="E108" s="43">
        <v>-69750</v>
      </c>
      <c r="F108" s="44">
        <v>-676.92375000000004</v>
      </c>
      <c r="G108" s="45">
        <f t="shared" si="0"/>
        <v>-1.2569709925763919E-2</v>
      </c>
      <c r="H108" s="35" t="s">
        <v>140</v>
      </c>
    </row>
    <row r="109" spans="1:8" x14ac:dyDescent="0.2">
      <c r="A109" s="41">
        <v>39</v>
      </c>
      <c r="B109" s="42"/>
      <c r="C109" s="42" t="s">
        <v>1095</v>
      </c>
      <c r="D109" s="42" t="s">
        <v>677</v>
      </c>
      <c r="E109" s="43">
        <v>-232800</v>
      </c>
      <c r="F109" s="44">
        <v>-744.14520000000005</v>
      </c>
      <c r="G109" s="45">
        <f t="shared" si="0"/>
        <v>-1.3817936372670595E-2</v>
      </c>
      <c r="H109" s="35" t="s">
        <v>140</v>
      </c>
    </row>
    <row r="110" spans="1:8" x14ac:dyDescent="0.2">
      <c r="A110" s="41">
        <v>40</v>
      </c>
      <c r="B110" s="42"/>
      <c r="C110" s="42" t="s">
        <v>1096</v>
      </c>
      <c r="D110" s="42" t="s">
        <v>677</v>
      </c>
      <c r="E110" s="43">
        <v>-25600</v>
      </c>
      <c r="F110" s="44">
        <v>-759.96159999999998</v>
      </c>
      <c r="G110" s="45">
        <f t="shared" si="0"/>
        <v>-1.4111629067113435E-2</v>
      </c>
      <c r="H110" s="35" t="s">
        <v>140</v>
      </c>
    </row>
    <row r="111" spans="1:8" x14ac:dyDescent="0.2">
      <c r="A111" s="41">
        <v>41</v>
      </c>
      <c r="B111" s="42"/>
      <c r="C111" s="42" t="s">
        <v>1097</v>
      </c>
      <c r="D111" s="42" t="s">
        <v>677</v>
      </c>
      <c r="E111" s="43">
        <v>-81200</v>
      </c>
      <c r="F111" s="44">
        <v>-771.23760000000004</v>
      </c>
      <c r="G111" s="45">
        <f t="shared" si="0"/>
        <v>-1.4321011658761188E-2</v>
      </c>
      <c r="H111" s="35" t="s">
        <v>140</v>
      </c>
    </row>
    <row r="112" spans="1:8" x14ac:dyDescent="0.2">
      <c r="A112" s="41">
        <v>42</v>
      </c>
      <c r="B112" s="42"/>
      <c r="C112" s="42" t="s">
        <v>1098</v>
      </c>
      <c r="D112" s="42" t="s">
        <v>677</v>
      </c>
      <c r="E112" s="43">
        <v>-377775</v>
      </c>
      <c r="F112" s="44">
        <v>-995.6260125</v>
      </c>
      <c r="G112" s="45">
        <f t="shared" si="0"/>
        <v>-1.8487651189177511E-2</v>
      </c>
      <c r="H112" s="35" t="s">
        <v>140</v>
      </c>
    </row>
    <row r="113" spans="1:8" x14ac:dyDescent="0.2">
      <c r="A113" s="41">
        <v>43</v>
      </c>
      <c r="B113" s="42"/>
      <c r="C113" s="42" t="s">
        <v>1099</v>
      </c>
      <c r="D113" s="42" t="s">
        <v>677</v>
      </c>
      <c r="E113" s="43">
        <v>-24150</v>
      </c>
      <c r="F113" s="44">
        <v>-1000.65525</v>
      </c>
      <c r="G113" s="45">
        <f t="shared" si="0"/>
        <v>-1.8581038452547684E-2</v>
      </c>
      <c r="H113" s="35" t="s">
        <v>140</v>
      </c>
    </row>
    <row r="114" spans="1:8" x14ac:dyDescent="0.2">
      <c r="A114" s="41">
        <v>44</v>
      </c>
      <c r="B114" s="42"/>
      <c r="C114" s="42" t="s">
        <v>1100</v>
      </c>
      <c r="D114" s="42" t="s">
        <v>677</v>
      </c>
      <c r="E114" s="43">
        <v>-219510</v>
      </c>
      <c r="F114" s="44">
        <v>-1183.5979199999999</v>
      </c>
      <c r="G114" s="45">
        <f t="shared" si="0"/>
        <v>-2.1978077328705822E-2</v>
      </c>
      <c r="H114" s="35" t="s">
        <v>140</v>
      </c>
    </row>
    <row r="115" spans="1:8" x14ac:dyDescent="0.2">
      <c r="A115" s="41">
        <v>45</v>
      </c>
      <c r="B115" s="42"/>
      <c r="C115" s="42" t="s">
        <v>1101</v>
      </c>
      <c r="D115" s="42" t="s">
        <v>677</v>
      </c>
      <c r="E115" s="43">
        <v>-34650</v>
      </c>
      <c r="F115" s="44">
        <v>-1308.6612</v>
      </c>
      <c r="G115" s="45">
        <f t="shared" si="0"/>
        <v>-2.4300361266837101E-2</v>
      </c>
      <c r="H115" s="35" t="s">
        <v>140</v>
      </c>
    </row>
    <row r="116" spans="1:8" x14ac:dyDescent="0.2">
      <c r="A116" s="41">
        <v>46</v>
      </c>
      <c r="B116" s="42"/>
      <c r="C116" s="42" t="s">
        <v>1102</v>
      </c>
      <c r="D116" s="42" t="s">
        <v>677</v>
      </c>
      <c r="E116" s="43">
        <v>-1971000</v>
      </c>
      <c r="F116" s="44">
        <v>-1507.2237</v>
      </c>
      <c r="G116" s="45">
        <f t="shared" si="0"/>
        <v>-2.7987442754426356E-2</v>
      </c>
      <c r="H116" s="35" t="s">
        <v>140</v>
      </c>
    </row>
    <row r="117" spans="1:8" x14ac:dyDescent="0.2">
      <c r="A117" s="41">
        <v>47</v>
      </c>
      <c r="B117" s="42"/>
      <c r="C117" s="42" t="s">
        <v>1103</v>
      </c>
      <c r="D117" s="42" t="s">
        <v>677</v>
      </c>
      <c r="E117" s="43">
        <v>-126250</v>
      </c>
      <c r="F117" s="44">
        <v>-1550.0975000000001</v>
      </c>
      <c r="G117" s="45">
        <f t="shared" si="0"/>
        <v>-2.8783560824467803E-2</v>
      </c>
      <c r="H117" s="35" t="s">
        <v>140</v>
      </c>
    </row>
    <row r="118" spans="1:8" x14ac:dyDescent="0.2">
      <c r="A118" s="41">
        <v>48</v>
      </c>
      <c r="B118" s="42"/>
      <c r="C118" s="42" t="s">
        <v>1104</v>
      </c>
      <c r="D118" s="42" t="s">
        <v>677</v>
      </c>
      <c r="E118" s="43">
        <v>-135375</v>
      </c>
      <c r="F118" s="44">
        <v>-2391.5347499999998</v>
      </c>
      <c r="G118" s="45">
        <f t="shared" si="0"/>
        <v>-4.4408100742342589E-2</v>
      </c>
      <c r="H118" s="35" t="s">
        <v>140</v>
      </c>
    </row>
    <row r="119" spans="1:8" x14ac:dyDescent="0.2">
      <c r="A119" s="41">
        <v>49</v>
      </c>
      <c r="B119" s="42"/>
      <c r="C119" s="42" t="s">
        <v>1105</v>
      </c>
      <c r="D119" s="42" t="s">
        <v>677</v>
      </c>
      <c r="E119" s="43">
        <v>-276000</v>
      </c>
      <c r="F119" s="44">
        <v>-2665.6080000000002</v>
      </c>
      <c r="G119" s="45">
        <f t="shared" si="0"/>
        <v>-4.9497331620874149E-2</v>
      </c>
      <c r="H119" s="35" t="s">
        <v>140</v>
      </c>
    </row>
    <row r="120" spans="1:8" x14ac:dyDescent="0.2">
      <c r="A120" s="41">
        <v>50</v>
      </c>
      <c r="B120" s="42"/>
      <c r="C120" s="42" t="s">
        <v>1106</v>
      </c>
      <c r="D120" s="42" t="s">
        <v>677</v>
      </c>
      <c r="E120" s="43">
        <v>-214900</v>
      </c>
      <c r="F120" s="44">
        <v>-2856.0210000000002</v>
      </c>
      <c r="G120" s="45">
        <f t="shared" si="0"/>
        <v>-5.3033086092621501E-2</v>
      </c>
      <c r="H120" s="35" t="s">
        <v>140</v>
      </c>
    </row>
    <row r="121" spans="1:8" x14ac:dyDescent="0.2">
      <c r="A121" s="41">
        <v>51</v>
      </c>
      <c r="B121" s="42"/>
      <c r="C121" s="42" t="s">
        <v>1107</v>
      </c>
      <c r="D121" s="42" t="s">
        <v>677</v>
      </c>
      <c r="E121" s="43">
        <v>-2195000</v>
      </c>
      <c r="F121" s="44">
        <v>-3412.3470000000002</v>
      </c>
      <c r="G121" s="45">
        <f t="shared" si="0"/>
        <v>-6.3363431931662509E-2</v>
      </c>
      <c r="H121" s="35" t="s">
        <v>140</v>
      </c>
    </row>
    <row r="122" spans="1:8" x14ac:dyDescent="0.2">
      <c r="A122" s="41">
        <v>52</v>
      </c>
      <c r="B122" s="42"/>
      <c r="C122" s="42" t="s">
        <v>1108</v>
      </c>
      <c r="D122" s="42" t="s">
        <v>677</v>
      </c>
      <c r="E122" s="43">
        <v>-320500</v>
      </c>
      <c r="F122" s="44">
        <v>-3819.7190000000001</v>
      </c>
      <c r="G122" s="45">
        <f t="shared" si="0"/>
        <v>-7.0927870130024287E-2</v>
      </c>
      <c r="H122" s="35" t="s">
        <v>140</v>
      </c>
    </row>
    <row r="123" spans="1:8" x14ac:dyDescent="0.2">
      <c r="A123" s="41">
        <v>53</v>
      </c>
      <c r="B123" s="42"/>
      <c r="C123" s="42" t="s">
        <v>1109</v>
      </c>
      <c r="D123" s="42" t="s">
        <v>677</v>
      </c>
      <c r="E123" s="43">
        <v>-586950</v>
      </c>
      <c r="F123" s="44">
        <v>-4199.9207249999999</v>
      </c>
      <c r="G123" s="45">
        <f t="shared" si="0"/>
        <v>-7.79877869914508E-2</v>
      </c>
      <c r="H123" s="35" t="s">
        <v>140</v>
      </c>
    </row>
    <row r="124" spans="1:8" x14ac:dyDescent="0.2">
      <c r="A124" s="46"/>
      <c r="B124" s="46"/>
      <c r="C124" s="47" t="s">
        <v>139</v>
      </c>
      <c r="D124" s="46"/>
      <c r="E124" s="46" t="s">
        <v>140</v>
      </c>
      <c r="F124" s="48">
        <v>-37916.682472499997</v>
      </c>
      <c r="G124" s="49">
        <v>-0.70407003000000001</v>
      </c>
      <c r="H124" s="35" t="s">
        <v>140</v>
      </c>
    </row>
    <row r="125" spans="1:8" x14ac:dyDescent="0.2">
      <c r="A125" s="46"/>
      <c r="B125" s="46"/>
      <c r="C125" s="50"/>
      <c r="D125" s="46"/>
      <c r="E125" s="46"/>
      <c r="F125" s="51"/>
      <c r="G125" s="51"/>
      <c r="H125" s="35" t="s">
        <v>140</v>
      </c>
    </row>
    <row r="126" spans="1:8" x14ac:dyDescent="0.2">
      <c r="A126" s="46"/>
      <c r="B126" s="46"/>
      <c r="C126" s="47" t="s">
        <v>147</v>
      </c>
      <c r="D126" s="46"/>
      <c r="E126" s="46"/>
      <c r="F126" s="48">
        <f>F56</f>
        <v>37721.7309475</v>
      </c>
      <c r="G126" s="49">
        <f>G56</f>
        <v>0.70044996999999998</v>
      </c>
      <c r="H126" s="35" t="s">
        <v>140</v>
      </c>
    </row>
    <row r="127" spans="1:8" x14ac:dyDescent="0.2">
      <c r="A127" s="46"/>
      <c r="B127" s="46"/>
      <c r="C127" s="50"/>
      <c r="D127" s="46"/>
      <c r="E127" s="46"/>
      <c r="F127" s="51"/>
      <c r="G127" s="51"/>
      <c r="H127" s="35" t="s">
        <v>140</v>
      </c>
    </row>
    <row r="128" spans="1:8" x14ac:dyDescent="0.2">
      <c r="A128" s="46"/>
      <c r="B128" s="46"/>
      <c r="C128" s="47" t="s">
        <v>148</v>
      </c>
      <c r="D128" s="46"/>
      <c r="E128" s="46"/>
      <c r="F128" s="51"/>
      <c r="G128" s="51"/>
      <c r="H128" s="35" t="s">
        <v>140</v>
      </c>
    </row>
    <row r="129" spans="1:8" x14ac:dyDescent="0.2">
      <c r="A129" s="46"/>
      <c r="B129" s="46"/>
      <c r="C129" s="47" t="s">
        <v>10</v>
      </c>
      <c r="D129" s="46"/>
      <c r="E129" s="46"/>
      <c r="F129" s="51"/>
      <c r="G129" s="51"/>
      <c r="H129" s="35" t="s">
        <v>140</v>
      </c>
    </row>
    <row r="130" spans="1:8" x14ac:dyDescent="0.2">
      <c r="A130" s="46"/>
      <c r="B130" s="46"/>
      <c r="C130" s="47" t="s">
        <v>139</v>
      </c>
      <c r="D130" s="46"/>
      <c r="E130" s="46" t="s">
        <v>140</v>
      </c>
      <c r="F130" s="52" t="s">
        <v>142</v>
      </c>
      <c r="G130" s="49">
        <v>0</v>
      </c>
      <c r="H130" s="35" t="s">
        <v>140</v>
      </c>
    </row>
    <row r="131" spans="1:8" x14ac:dyDescent="0.2">
      <c r="A131" s="46"/>
      <c r="B131" s="46"/>
      <c r="C131" s="50"/>
      <c r="D131" s="46"/>
      <c r="E131" s="46"/>
      <c r="F131" s="51"/>
      <c r="G131" s="51"/>
      <c r="H131" s="35" t="s">
        <v>140</v>
      </c>
    </row>
    <row r="132" spans="1:8" x14ac:dyDescent="0.2">
      <c r="A132" s="46"/>
      <c r="B132" s="46"/>
      <c r="C132" s="47" t="s">
        <v>149</v>
      </c>
      <c r="D132" s="46"/>
      <c r="E132" s="46"/>
      <c r="F132" s="46"/>
      <c r="G132" s="46"/>
      <c r="H132" s="35" t="s">
        <v>140</v>
      </c>
    </row>
    <row r="133" spans="1:8" x14ac:dyDescent="0.2">
      <c r="A133" s="46"/>
      <c r="B133" s="46"/>
      <c r="C133" s="47" t="s">
        <v>139</v>
      </c>
      <c r="D133" s="46"/>
      <c r="E133" s="46" t="s">
        <v>140</v>
      </c>
      <c r="F133" s="52" t="s">
        <v>142</v>
      </c>
      <c r="G133" s="49">
        <v>0</v>
      </c>
      <c r="H133" s="35" t="s">
        <v>140</v>
      </c>
    </row>
    <row r="134" spans="1:8" x14ac:dyDescent="0.2">
      <c r="A134" s="46"/>
      <c r="B134" s="46"/>
      <c r="C134" s="50"/>
      <c r="D134" s="46"/>
      <c r="E134" s="46"/>
      <c r="F134" s="51"/>
      <c r="G134" s="51"/>
      <c r="H134" s="35" t="s">
        <v>140</v>
      </c>
    </row>
    <row r="135" spans="1:8" x14ac:dyDescent="0.2">
      <c r="A135" s="46"/>
      <c r="B135" s="46"/>
      <c r="C135" s="47" t="s">
        <v>150</v>
      </c>
      <c r="D135" s="46"/>
      <c r="E135" s="46"/>
      <c r="F135" s="46"/>
      <c r="G135" s="46"/>
      <c r="H135" s="35" t="s">
        <v>140</v>
      </c>
    </row>
    <row r="136" spans="1:8" x14ac:dyDescent="0.2">
      <c r="A136" s="41">
        <v>1</v>
      </c>
      <c r="B136" s="42" t="s">
        <v>678</v>
      </c>
      <c r="C136" s="42" t="s">
        <v>1182</v>
      </c>
      <c r="D136" s="42" t="s">
        <v>452</v>
      </c>
      <c r="E136" s="43">
        <v>1000000</v>
      </c>
      <c r="F136" s="44">
        <v>1008.501</v>
      </c>
      <c r="G136" s="45">
        <v>1.872673E-2</v>
      </c>
      <c r="H136" s="35">
        <v>6.2285000000000004</v>
      </c>
    </row>
    <row r="137" spans="1:8" x14ac:dyDescent="0.2">
      <c r="A137" s="46"/>
      <c r="B137" s="46"/>
      <c r="C137" s="47" t="s">
        <v>139</v>
      </c>
      <c r="D137" s="46"/>
      <c r="E137" s="46" t="s">
        <v>140</v>
      </c>
      <c r="F137" s="48">
        <v>1008.501</v>
      </c>
      <c r="G137" s="49">
        <v>1.872673E-2</v>
      </c>
      <c r="H137" s="35" t="s">
        <v>140</v>
      </c>
    </row>
    <row r="138" spans="1:8" x14ac:dyDescent="0.2">
      <c r="A138" s="46"/>
      <c r="B138" s="46"/>
      <c r="C138" s="50"/>
      <c r="D138" s="46"/>
      <c r="E138" s="46"/>
      <c r="F138" s="51"/>
      <c r="G138" s="51"/>
      <c r="H138" s="35" t="s">
        <v>140</v>
      </c>
    </row>
    <row r="139" spans="1:8" x14ac:dyDescent="0.2">
      <c r="A139" s="46"/>
      <c r="B139" s="46"/>
      <c r="C139" s="47" t="s">
        <v>151</v>
      </c>
      <c r="D139" s="46"/>
      <c r="E139" s="46"/>
      <c r="F139" s="51"/>
      <c r="G139" s="51"/>
      <c r="H139" s="35" t="s">
        <v>140</v>
      </c>
    </row>
    <row r="140" spans="1:8" x14ac:dyDescent="0.2">
      <c r="A140" s="46"/>
      <c r="B140" s="46"/>
      <c r="C140" s="47" t="s">
        <v>139</v>
      </c>
      <c r="D140" s="46"/>
      <c r="E140" s="46" t="s">
        <v>140</v>
      </c>
      <c r="F140" s="52" t="s">
        <v>142</v>
      </c>
      <c r="G140" s="49">
        <v>0</v>
      </c>
      <c r="H140" s="35" t="s">
        <v>140</v>
      </c>
    </row>
    <row r="141" spans="1:8" x14ac:dyDescent="0.2">
      <c r="A141" s="46"/>
      <c r="B141" s="46"/>
      <c r="C141" s="50"/>
      <c r="D141" s="46"/>
      <c r="E141" s="46"/>
      <c r="F141" s="51"/>
      <c r="G141" s="51"/>
      <c r="H141" s="35" t="s">
        <v>140</v>
      </c>
    </row>
    <row r="142" spans="1:8" x14ac:dyDescent="0.2">
      <c r="A142" s="46"/>
      <c r="B142" s="46"/>
      <c r="C142" s="47" t="s">
        <v>152</v>
      </c>
      <c r="D142" s="46"/>
      <c r="E142" s="46"/>
      <c r="F142" s="48">
        <v>1008.501</v>
      </c>
      <c r="G142" s="49">
        <v>1.872673E-2</v>
      </c>
      <c r="H142" s="35" t="s">
        <v>140</v>
      </c>
    </row>
    <row r="143" spans="1:8" x14ac:dyDescent="0.2">
      <c r="A143" s="46"/>
      <c r="B143" s="46"/>
      <c r="C143" s="50"/>
      <c r="D143" s="46"/>
      <c r="E143" s="46"/>
      <c r="F143" s="51"/>
      <c r="G143" s="51"/>
      <c r="H143" s="35" t="s">
        <v>140</v>
      </c>
    </row>
    <row r="144" spans="1:8" x14ac:dyDescent="0.2">
      <c r="A144" s="46"/>
      <c r="B144" s="46"/>
      <c r="C144" s="47" t="s">
        <v>153</v>
      </c>
      <c r="D144" s="46"/>
      <c r="E144" s="46"/>
      <c r="F144" s="51"/>
      <c r="G144" s="51"/>
      <c r="H144" s="35" t="s">
        <v>140</v>
      </c>
    </row>
    <row r="145" spans="1:8" x14ac:dyDescent="0.2">
      <c r="A145" s="46"/>
      <c r="B145" s="46"/>
      <c r="C145" s="47" t="s">
        <v>154</v>
      </c>
      <c r="D145" s="46"/>
      <c r="E145" s="46"/>
      <c r="F145" s="51"/>
      <c r="G145" s="51"/>
      <c r="H145" s="35" t="s">
        <v>140</v>
      </c>
    </row>
    <row r="146" spans="1:8" x14ac:dyDescent="0.2">
      <c r="A146" s="46"/>
      <c r="B146" s="46"/>
      <c r="C146" s="47" t="s">
        <v>139</v>
      </c>
      <c r="D146" s="46"/>
      <c r="E146" s="46" t="s">
        <v>140</v>
      </c>
      <c r="F146" s="52" t="s">
        <v>142</v>
      </c>
      <c r="G146" s="49">
        <v>0</v>
      </c>
      <c r="H146" s="35" t="s">
        <v>140</v>
      </c>
    </row>
    <row r="147" spans="1:8" x14ac:dyDescent="0.2">
      <c r="A147" s="46"/>
      <c r="B147" s="46"/>
      <c r="C147" s="50"/>
      <c r="D147" s="46"/>
      <c r="E147" s="46"/>
      <c r="F147" s="51"/>
      <c r="G147" s="51"/>
      <c r="H147" s="35" t="s">
        <v>140</v>
      </c>
    </row>
    <row r="148" spans="1:8" x14ac:dyDescent="0.2">
      <c r="A148" s="46"/>
      <c r="B148" s="46"/>
      <c r="C148" s="47" t="s">
        <v>155</v>
      </c>
      <c r="D148" s="46"/>
      <c r="E148" s="46"/>
      <c r="F148" s="51"/>
      <c r="G148" s="51"/>
      <c r="H148" s="35" t="s">
        <v>140</v>
      </c>
    </row>
    <row r="149" spans="1:8" ht="25.5" x14ac:dyDescent="0.2">
      <c r="A149" s="41">
        <v>1</v>
      </c>
      <c r="B149" s="42" t="s">
        <v>680</v>
      </c>
      <c r="C149" s="42" t="s">
        <v>681</v>
      </c>
      <c r="D149" s="42" t="s">
        <v>604</v>
      </c>
      <c r="E149" s="43">
        <v>200</v>
      </c>
      <c r="F149" s="44">
        <v>976.08399999999995</v>
      </c>
      <c r="G149" s="45">
        <v>1.812478E-2</v>
      </c>
      <c r="H149" s="35">
        <v>7.9850000000000003</v>
      </c>
    </row>
    <row r="150" spans="1:8" x14ac:dyDescent="0.2">
      <c r="A150" s="46"/>
      <c r="B150" s="46"/>
      <c r="C150" s="47" t="s">
        <v>139</v>
      </c>
      <c r="D150" s="46"/>
      <c r="E150" s="46" t="s">
        <v>140</v>
      </c>
      <c r="F150" s="48">
        <v>976.08399999999995</v>
      </c>
      <c r="G150" s="49">
        <v>1.812478E-2</v>
      </c>
      <c r="H150" s="35" t="s">
        <v>140</v>
      </c>
    </row>
    <row r="151" spans="1:8" x14ac:dyDescent="0.2">
      <c r="A151" s="46"/>
      <c r="B151" s="46"/>
      <c r="C151" s="50"/>
      <c r="D151" s="46"/>
      <c r="E151" s="46"/>
      <c r="F151" s="51"/>
      <c r="G151" s="51"/>
      <c r="H151" s="35" t="s">
        <v>140</v>
      </c>
    </row>
    <row r="152" spans="1:8" x14ac:dyDescent="0.2">
      <c r="A152" s="46"/>
      <c r="B152" s="46"/>
      <c r="C152" s="47" t="s">
        <v>156</v>
      </c>
      <c r="D152" s="46"/>
      <c r="E152" s="46"/>
      <c r="F152" s="51"/>
      <c r="G152" s="51"/>
      <c r="H152" s="35" t="s">
        <v>140</v>
      </c>
    </row>
    <row r="153" spans="1:8" x14ac:dyDescent="0.2">
      <c r="A153" s="41">
        <v>1</v>
      </c>
      <c r="B153" s="42" t="s">
        <v>682</v>
      </c>
      <c r="C153" s="42" t="s">
        <v>1184</v>
      </c>
      <c r="D153" s="42" t="s">
        <v>452</v>
      </c>
      <c r="E153" s="43">
        <v>3000000</v>
      </c>
      <c r="F153" s="44">
        <v>2931.5219999999999</v>
      </c>
      <c r="G153" s="45">
        <v>5.4435049999999999E-2</v>
      </c>
      <c r="H153" s="35">
        <v>5.8</v>
      </c>
    </row>
    <row r="154" spans="1:8" x14ac:dyDescent="0.2">
      <c r="A154" s="41">
        <v>2</v>
      </c>
      <c r="B154" s="42" t="s">
        <v>683</v>
      </c>
      <c r="C154" s="42" t="s">
        <v>1185</v>
      </c>
      <c r="D154" s="42" t="s">
        <v>452</v>
      </c>
      <c r="E154" s="43">
        <v>1000000</v>
      </c>
      <c r="F154" s="44">
        <v>964.62900000000002</v>
      </c>
      <c r="G154" s="45">
        <v>1.7912069999999999E-2</v>
      </c>
      <c r="H154" s="35">
        <v>5.9749999999999996</v>
      </c>
    </row>
    <row r="155" spans="1:8" x14ac:dyDescent="0.2">
      <c r="A155" s="41">
        <v>3</v>
      </c>
      <c r="B155" s="42" t="s">
        <v>684</v>
      </c>
      <c r="C155" s="42" t="s">
        <v>1186</v>
      </c>
      <c r="D155" s="42" t="s">
        <v>452</v>
      </c>
      <c r="E155" s="43">
        <v>500000</v>
      </c>
      <c r="F155" s="44">
        <v>494.90800000000002</v>
      </c>
      <c r="G155" s="45">
        <v>9.1898799999999992E-3</v>
      </c>
      <c r="H155" s="35">
        <v>5.3650000000000002</v>
      </c>
    </row>
    <row r="156" spans="1:8" x14ac:dyDescent="0.2">
      <c r="A156" s="46"/>
      <c r="B156" s="46"/>
      <c r="C156" s="47" t="s">
        <v>139</v>
      </c>
      <c r="D156" s="46"/>
      <c r="E156" s="46" t="s">
        <v>140</v>
      </c>
      <c r="F156" s="48">
        <v>4391.0590000000002</v>
      </c>
      <c r="G156" s="49">
        <v>8.1536999999999998E-2</v>
      </c>
      <c r="H156" s="35" t="s">
        <v>140</v>
      </c>
    </row>
    <row r="157" spans="1:8" x14ac:dyDescent="0.2">
      <c r="A157" s="46"/>
      <c r="B157" s="46"/>
      <c r="C157" s="50"/>
      <c r="D157" s="46"/>
      <c r="E157" s="46"/>
      <c r="F157" s="51"/>
      <c r="G157" s="51"/>
      <c r="H157" s="35" t="s">
        <v>140</v>
      </c>
    </row>
    <row r="158" spans="1:8" x14ac:dyDescent="0.2">
      <c r="A158" s="46"/>
      <c r="B158" s="46"/>
      <c r="C158" s="47" t="s">
        <v>157</v>
      </c>
      <c r="D158" s="46"/>
      <c r="E158" s="46"/>
      <c r="F158" s="51"/>
      <c r="G158" s="51"/>
      <c r="H158" s="35" t="s">
        <v>140</v>
      </c>
    </row>
    <row r="159" spans="1:8" x14ac:dyDescent="0.2">
      <c r="A159" s="41">
        <v>1</v>
      </c>
      <c r="B159" s="42"/>
      <c r="C159" s="42" t="s">
        <v>158</v>
      </c>
      <c r="D159" s="42"/>
      <c r="E159" s="54"/>
      <c r="F159" s="44">
        <v>2730.1001000000001</v>
      </c>
      <c r="G159" s="45">
        <v>5.0694879999999998E-2</v>
      </c>
      <c r="H159" s="35">
        <v>5.15</v>
      </c>
    </row>
    <row r="160" spans="1:8" x14ac:dyDescent="0.2">
      <c r="A160" s="46"/>
      <c r="B160" s="46"/>
      <c r="C160" s="47" t="s">
        <v>139</v>
      </c>
      <c r="D160" s="46"/>
      <c r="E160" s="46" t="s">
        <v>140</v>
      </c>
      <c r="F160" s="48">
        <v>2730.1001000000001</v>
      </c>
      <c r="G160" s="49">
        <v>5.0694879999999998E-2</v>
      </c>
      <c r="H160" s="35" t="s">
        <v>140</v>
      </c>
    </row>
    <row r="161" spans="1:8" x14ac:dyDescent="0.2">
      <c r="A161" s="46"/>
      <c r="B161" s="46"/>
      <c r="C161" s="50"/>
      <c r="D161" s="46"/>
      <c r="E161" s="46"/>
      <c r="F161" s="51"/>
      <c r="G161" s="51"/>
      <c r="H161" s="35" t="s">
        <v>140</v>
      </c>
    </row>
    <row r="162" spans="1:8" x14ac:dyDescent="0.2">
      <c r="A162" s="46"/>
      <c r="B162" s="46"/>
      <c r="C162" s="47" t="s">
        <v>159</v>
      </c>
      <c r="D162" s="46"/>
      <c r="E162" s="46"/>
      <c r="F162" s="48">
        <v>8097.2430999999997</v>
      </c>
      <c r="G162" s="49">
        <v>0.15035666</v>
      </c>
      <c r="H162" s="35" t="s">
        <v>140</v>
      </c>
    </row>
    <row r="163" spans="1:8" x14ac:dyDescent="0.2">
      <c r="A163" s="46"/>
      <c r="B163" s="46"/>
      <c r="C163" s="51"/>
      <c r="D163" s="46"/>
      <c r="E163" s="46"/>
      <c r="F163" s="46"/>
      <c r="G163" s="46"/>
      <c r="H163" s="35" t="s">
        <v>140</v>
      </c>
    </row>
    <row r="164" spans="1:8" x14ac:dyDescent="0.2">
      <c r="A164" s="46"/>
      <c r="B164" s="46"/>
      <c r="C164" s="47" t="s">
        <v>160</v>
      </c>
      <c r="D164" s="46"/>
      <c r="E164" s="46"/>
      <c r="F164" s="46"/>
      <c r="G164" s="46"/>
      <c r="H164" s="35" t="s">
        <v>140</v>
      </c>
    </row>
    <row r="165" spans="1:8" x14ac:dyDescent="0.2">
      <c r="A165" s="46"/>
      <c r="B165" s="46"/>
      <c r="C165" s="47" t="s">
        <v>161</v>
      </c>
      <c r="D165" s="46"/>
      <c r="E165" s="46"/>
      <c r="F165" s="46"/>
      <c r="G165" s="46"/>
      <c r="H165" s="35" t="s">
        <v>140</v>
      </c>
    </row>
    <row r="166" spans="1:8" x14ac:dyDescent="0.2">
      <c r="A166" s="41">
        <v>1</v>
      </c>
      <c r="B166" s="42" t="s">
        <v>685</v>
      </c>
      <c r="C166" s="42" t="s">
        <v>1183</v>
      </c>
      <c r="D166" s="42"/>
      <c r="E166" s="129">
        <v>31544739.981899999</v>
      </c>
      <c r="F166" s="44">
        <v>5160.8771847389999</v>
      </c>
      <c r="G166" s="45">
        <v>9.5831659999999999E-2</v>
      </c>
      <c r="H166" s="35" t="s">
        <v>140</v>
      </c>
    </row>
    <row r="167" spans="1:8" x14ac:dyDescent="0.2">
      <c r="A167" s="41">
        <v>2</v>
      </c>
      <c r="B167" s="42" t="s">
        <v>305</v>
      </c>
      <c r="C167" s="42" t="s">
        <v>1000</v>
      </c>
      <c r="D167" s="42"/>
      <c r="E167" s="129">
        <v>119949.14</v>
      </c>
      <c r="F167" s="44">
        <v>3021.3446704490002</v>
      </c>
      <c r="G167" s="45">
        <v>5.610296E-2</v>
      </c>
      <c r="H167" s="35" t="s">
        <v>140</v>
      </c>
    </row>
    <row r="168" spans="1:8" x14ac:dyDescent="0.2">
      <c r="A168" s="46"/>
      <c r="B168" s="46"/>
      <c r="C168" s="47" t="s">
        <v>139</v>
      </c>
      <c r="D168" s="46"/>
      <c r="E168" s="46" t="s">
        <v>140</v>
      </c>
      <c r="F168" s="48">
        <v>8182.2218551879996</v>
      </c>
      <c r="G168" s="49">
        <v>0.15193461999999999</v>
      </c>
      <c r="H168" s="35" t="s">
        <v>140</v>
      </c>
    </row>
    <row r="169" spans="1:8" x14ac:dyDescent="0.2">
      <c r="A169" s="46"/>
      <c r="B169" s="46"/>
      <c r="C169" s="50"/>
      <c r="D169" s="46"/>
      <c r="E169" s="46"/>
      <c r="F169" s="51"/>
      <c r="G169" s="51"/>
      <c r="H169" s="35" t="s">
        <v>140</v>
      </c>
    </row>
    <row r="170" spans="1:8" x14ac:dyDescent="0.2">
      <c r="A170" s="46"/>
      <c r="B170" s="46"/>
      <c r="C170" s="47" t="s">
        <v>162</v>
      </c>
      <c r="D170" s="46"/>
      <c r="E170" s="46"/>
      <c r="F170" s="46"/>
      <c r="G170" s="46"/>
      <c r="H170" s="35" t="s">
        <v>140</v>
      </c>
    </row>
    <row r="171" spans="1:8" x14ac:dyDescent="0.2">
      <c r="A171" s="46"/>
      <c r="B171" s="46"/>
      <c r="C171" s="47" t="s">
        <v>163</v>
      </c>
      <c r="D171" s="46"/>
      <c r="E171" s="46"/>
      <c r="F171" s="46"/>
      <c r="G171" s="46"/>
      <c r="H171" s="35" t="s">
        <v>140</v>
      </c>
    </row>
    <row r="172" spans="1:8" x14ac:dyDescent="0.2">
      <c r="A172" s="46"/>
      <c r="B172" s="46"/>
      <c r="C172" s="47" t="s">
        <v>139</v>
      </c>
      <c r="D172" s="46"/>
      <c r="E172" s="46" t="s">
        <v>140</v>
      </c>
      <c r="F172" s="52" t="s">
        <v>142</v>
      </c>
      <c r="G172" s="49">
        <v>0</v>
      </c>
      <c r="H172" s="35" t="s">
        <v>140</v>
      </c>
    </row>
    <row r="173" spans="1:8" x14ac:dyDescent="0.2">
      <c r="A173" s="46"/>
      <c r="B173" s="46"/>
      <c r="C173" s="50"/>
      <c r="D173" s="46"/>
      <c r="E173" s="46"/>
      <c r="F173" s="51"/>
      <c r="G173" s="51"/>
      <c r="H173" s="35" t="s">
        <v>140</v>
      </c>
    </row>
    <row r="174" spans="1:8" x14ac:dyDescent="0.2">
      <c r="A174" s="46"/>
      <c r="B174" s="46"/>
      <c r="C174" s="47" t="s">
        <v>164</v>
      </c>
      <c r="D174" s="46"/>
      <c r="E174" s="46"/>
      <c r="F174" s="51"/>
      <c r="G174" s="51"/>
      <c r="H174" s="35" t="s">
        <v>140</v>
      </c>
    </row>
    <row r="175" spans="1:8" x14ac:dyDescent="0.2">
      <c r="A175" s="46"/>
      <c r="B175" s="46"/>
      <c r="C175" s="47" t="s">
        <v>139</v>
      </c>
      <c r="D175" s="46"/>
      <c r="E175" s="46" t="s">
        <v>140</v>
      </c>
      <c r="F175" s="52" t="s">
        <v>142</v>
      </c>
      <c r="G175" s="49">
        <v>0</v>
      </c>
      <c r="H175" s="35" t="s">
        <v>140</v>
      </c>
    </row>
    <row r="176" spans="1:8" x14ac:dyDescent="0.2">
      <c r="A176" s="46"/>
      <c r="B176" s="46"/>
      <c r="C176" s="50"/>
      <c r="D176" s="46"/>
      <c r="E176" s="46"/>
      <c r="F176" s="51"/>
      <c r="G176" s="51"/>
      <c r="H176" s="35" t="s">
        <v>140</v>
      </c>
    </row>
    <row r="177" spans="1:17" x14ac:dyDescent="0.2">
      <c r="A177" s="54"/>
      <c r="B177" s="42"/>
      <c r="C177" s="42" t="s">
        <v>687</v>
      </c>
      <c r="D177" s="42"/>
      <c r="E177" s="54"/>
      <c r="F177" s="44">
        <v>758.17568310000001</v>
      </c>
      <c r="G177" s="45">
        <v>1.4078469999999999E-2</v>
      </c>
      <c r="H177" s="35" t="s">
        <v>140</v>
      </c>
    </row>
    <row r="178" spans="1:17" x14ac:dyDescent="0.2">
      <c r="A178" s="54"/>
      <c r="B178" s="42"/>
      <c r="C178" s="37" t="s">
        <v>1110</v>
      </c>
      <c r="D178" s="42"/>
      <c r="E178" s="54"/>
      <c r="F178" s="44">
        <f>36002.37961886+F124</f>
        <v>-1914.3028536399943</v>
      </c>
      <c r="G178" s="45">
        <f>F178/F179</f>
        <v>-3.5546443126447891E-2</v>
      </c>
      <c r="H178" s="35" t="s">
        <v>140</v>
      </c>
    </row>
    <row r="179" spans="1:17" x14ac:dyDescent="0.2">
      <c r="A179" s="50"/>
      <c r="B179" s="50"/>
      <c r="C179" s="47" t="s">
        <v>166</v>
      </c>
      <c r="D179" s="51"/>
      <c r="E179" s="51"/>
      <c r="F179" s="48">
        <v>53853.569732147997</v>
      </c>
      <c r="G179" s="55">
        <v>0.99999996999999996</v>
      </c>
      <c r="H179" s="35" t="s">
        <v>140</v>
      </c>
    </row>
    <row r="180" spans="1:17" x14ac:dyDescent="0.2">
      <c r="A180" s="56"/>
      <c r="B180" s="56"/>
      <c r="C180" s="57"/>
      <c r="D180" s="58"/>
      <c r="E180" s="58"/>
      <c r="F180" s="59"/>
      <c r="G180" s="60"/>
      <c r="H180" s="61"/>
    </row>
    <row r="181" spans="1:17" x14ac:dyDescent="0.2">
      <c r="A181" s="56"/>
      <c r="B181" s="62" t="s">
        <v>986</v>
      </c>
      <c r="C181" s="62"/>
      <c r="D181" s="62"/>
      <c r="E181" s="62"/>
      <c r="F181" s="62"/>
      <c r="G181" s="62"/>
      <c r="H181" s="62"/>
      <c r="J181" s="63"/>
    </row>
    <row r="182" spans="1:17" x14ac:dyDescent="0.2">
      <c r="A182" s="56"/>
      <c r="B182" s="62" t="s">
        <v>987</v>
      </c>
      <c r="C182" s="62"/>
      <c r="D182" s="62"/>
      <c r="E182" s="62"/>
      <c r="F182" s="62"/>
      <c r="G182" s="62"/>
      <c r="H182" s="62"/>
      <c r="J182" s="63"/>
    </row>
    <row r="183" spans="1:17" x14ac:dyDescent="0.2">
      <c r="A183" s="56"/>
      <c r="B183" s="62" t="s">
        <v>988</v>
      </c>
      <c r="C183" s="62"/>
      <c r="D183" s="62"/>
      <c r="E183" s="62"/>
      <c r="F183" s="62"/>
      <c r="G183" s="62"/>
      <c r="H183" s="62"/>
      <c r="J183" s="63"/>
    </row>
    <row r="184" spans="1:17" s="66" customFormat="1" ht="52.5" customHeight="1" x14ac:dyDescent="0.25">
      <c r="A184" s="64"/>
      <c r="B184" s="65" t="s">
        <v>989</v>
      </c>
      <c r="C184" s="65"/>
      <c r="D184" s="65"/>
      <c r="E184" s="65"/>
      <c r="F184" s="65"/>
      <c r="G184" s="65"/>
      <c r="H184" s="65"/>
      <c r="I184" s="29"/>
      <c r="J184" s="63"/>
      <c r="K184" s="29"/>
      <c r="L184" s="29"/>
      <c r="M184" s="29"/>
      <c r="N184" s="29"/>
      <c r="O184" s="29"/>
      <c r="P184" s="29"/>
      <c r="Q184" s="29"/>
    </row>
    <row r="185" spans="1:17" x14ac:dyDescent="0.2">
      <c r="A185" s="56"/>
      <c r="B185" s="62" t="s">
        <v>990</v>
      </c>
      <c r="C185" s="62"/>
      <c r="D185" s="62"/>
      <c r="E185" s="62"/>
      <c r="F185" s="62"/>
      <c r="G185" s="62"/>
      <c r="H185" s="62"/>
      <c r="J185" s="63"/>
    </row>
    <row r="186" spans="1:17" x14ac:dyDescent="0.2">
      <c r="A186" s="56"/>
      <c r="B186" s="67" t="s">
        <v>1114</v>
      </c>
      <c r="C186" s="62"/>
      <c r="D186" s="62"/>
      <c r="E186" s="62"/>
      <c r="F186" s="62"/>
      <c r="G186" s="62"/>
      <c r="H186" s="62"/>
      <c r="I186" s="22"/>
    </row>
    <row r="187" spans="1:17" x14ac:dyDescent="0.2">
      <c r="A187" s="56"/>
      <c r="B187" s="56"/>
      <c r="C187" s="56"/>
      <c r="D187" s="58"/>
      <c r="E187" s="58"/>
      <c r="F187" s="58"/>
      <c r="G187" s="58"/>
    </row>
    <row r="188" spans="1:17" x14ac:dyDescent="0.2">
      <c r="A188" s="56"/>
      <c r="B188" s="68" t="s">
        <v>167</v>
      </c>
      <c r="C188" s="69"/>
      <c r="D188" s="70"/>
      <c r="E188" s="71"/>
      <c r="F188" s="58"/>
      <c r="G188" s="58"/>
    </row>
    <row r="189" spans="1:17" ht="27.75" customHeight="1" x14ac:dyDescent="0.2">
      <c r="A189" s="56"/>
      <c r="B189" s="72" t="s">
        <v>168</v>
      </c>
      <c r="C189" s="73"/>
      <c r="D189" s="213" t="s">
        <v>1016</v>
      </c>
      <c r="E189" s="71"/>
      <c r="F189" s="58"/>
      <c r="G189" s="58"/>
    </row>
    <row r="190" spans="1:17" x14ac:dyDescent="0.2">
      <c r="A190" s="56"/>
      <c r="B190" s="72" t="s">
        <v>992</v>
      </c>
      <c r="C190" s="73"/>
      <c r="D190" s="34" t="s">
        <v>169</v>
      </c>
      <c r="E190" s="71"/>
      <c r="F190" s="58"/>
      <c r="G190" s="58"/>
    </row>
    <row r="191" spans="1:17" x14ac:dyDescent="0.2">
      <c r="A191" s="56"/>
      <c r="B191" s="72" t="s">
        <v>170</v>
      </c>
      <c r="C191" s="73"/>
      <c r="D191" s="74" t="s">
        <v>140</v>
      </c>
      <c r="E191" s="71"/>
      <c r="F191" s="58"/>
      <c r="G191" s="58"/>
    </row>
    <row r="192" spans="1:17" x14ac:dyDescent="0.2">
      <c r="A192" s="75"/>
      <c r="B192" s="76" t="s">
        <v>140</v>
      </c>
      <c r="C192" s="76" t="s">
        <v>993</v>
      </c>
      <c r="D192" s="76" t="s">
        <v>171</v>
      </c>
      <c r="E192" s="75"/>
      <c r="F192" s="75"/>
      <c r="G192" s="75"/>
      <c r="H192" s="75"/>
      <c r="J192" s="63"/>
    </row>
    <row r="193" spans="1:15" x14ac:dyDescent="0.2">
      <c r="A193" s="75"/>
      <c r="B193" s="77" t="s">
        <v>172</v>
      </c>
      <c r="C193" s="78">
        <v>46265</v>
      </c>
      <c r="D193" s="78">
        <v>46295</v>
      </c>
      <c r="E193" s="75"/>
      <c r="F193" s="75"/>
      <c r="G193" s="75"/>
      <c r="J193" s="63"/>
    </row>
    <row r="194" spans="1:15" x14ac:dyDescent="0.2">
      <c r="A194" s="75"/>
      <c r="B194" s="37" t="s">
        <v>173</v>
      </c>
      <c r="C194" s="79">
        <v>16.378900000000002</v>
      </c>
      <c r="D194" s="79">
        <v>16.502199999999998</v>
      </c>
      <c r="E194" s="75"/>
      <c r="F194" s="80"/>
      <c r="G194" s="81"/>
    </row>
    <row r="195" spans="1:15" x14ac:dyDescent="0.2">
      <c r="A195" s="75"/>
      <c r="B195" s="37" t="s">
        <v>1111</v>
      </c>
      <c r="C195" s="79">
        <v>13.3161</v>
      </c>
      <c r="D195" s="79">
        <v>13.416399999999999</v>
      </c>
      <c r="E195" s="75"/>
      <c r="F195" s="80"/>
      <c r="G195" s="81"/>
    </row>
    <row r="196" spans="1:15" x14ac:dyDescent="0.2">
      <c r="A196" s="75"/>
      <c r="B196" s="37" t="s">
        <v>174</v>
      </c>
      <c r="C196" s="79">
        <v>15.386900000000001</v>
      </c>
      <c r="D196" s="79">
        <v>15.493499999999999</v>
      </c>
      <c r="E196" s="75"/>
      <c r="F196" s="80"/>
      <c r="G196" s="81"/>
    </row>
    <row r="197" spans="1:15" x14ac:dyDescent="0.2">
      <c r="A197" s="75"/>
      <c r="B197" s="37" t="s">
        <v>1112</v>
      </c>
      <c r="C197" s="79">
        <v>12.7202</v>
      </c>
      <c r="D197" s="79">
        <v>12.808400000000001</v>
      </c>
      <c r="E197" s="75"/>
      <c r="F197" s="80"/>
      <c r="G197" s="81"/>
    </row>
    <row r="198" spans="1:15" x14ac:dyDescent="0.2">
      <c r="A198" s="75"/>
      <c r="B198" s="75"/>
      <c r="C198" s="75"/>
      <c r="D198" s="75"/>
      <c r="E198" s="75"/>
      <c r="F198" s="75"/>
      <c r="G198" s="75"/>
    </row>
    <row r="199" spans="1:15" x14ac:dyDescent="0.2">
      <c r="A199" s="75"/>
      <c r="B199" s="72" t="s">
        <v>175</v>
      </c>
      <c r="C199" s="73"/>
      <c r="D199" s="34" t="s">
        <v>169</v>
      </c>
      <c r="E199" s="75"/>
      <c r="F199" s="75"/>
      <c r="G199" s="75"/>
    </row>
    <row r="200" spans="1:15" x14ac:dyDescent="0.2">
      <c r="A200" s="75"/>
      <c r="B200" s="123"/>
      <c r="C200" s="123"/>
      <c r="D200" s="123"/>
      <c r="E200" s="75"/>
      <c r="F200" s="75"/>
      <c r="G200" s="75"/>
    </row>
    <row r="201" spans="1:15" x14ac:dyDescent="0.2">
      <c r="A201" s="75"/>
      <c r="B201" s="72" t="s">
        <v>176</v>
      </c>
      <c r="C201" s="73"/>
      <c r="D201" s="34" t="s">
        <v>1019</v>
      </c>
      <c r="E201" s="84"/>
      <c r="F201" s="75"/>
      <c r="G201" s="75"/>
    </row>
    <row r="202" spans="1:15" x14ac:dyDescent="0.2">
      <c r="A202" s="75"/>
      <c r="B202" s="72" t="s">
        <v>177</v>
      </c>
      <c r="C202" s="73"/>
      <c r="D202" s="34" t="s">
        <v>169</v>
      </c>
      <c r="E202" s="84"/>
      <c r="F202" s="75"/>
      <c r="G202" s="75"/>
      <c r="I202" s="214"/>
    </row>
    <row r="203" spans="1:15" ht="17.100000000000001" customHeight="1" x14ac:dyDescent="0.2">
      <c r="A203" s="75"/>
      <c r="B203" s="72" t="s">
        <v>178</v>
      </c>
      <c r="C203" s="73"/>
      <c r="D203" s="34" t="s">
        <v>169</v>
      </c>
      <c r="E203" s="84"/>
      <c r="F203" s="75"/>
      <c r="G203" s="75"/>
    </row>
    <row r="204" spans="1:15" x14ac:dyDescent="0.2">
      <c r="A204" s="75"/>
      <c r="B204" s="72" t="s">
        <v>179</v>
      </c>
      <c r="C204" s="73"/>
      <c r="D204" s="85">
        <v>8.8410925297941354</v>
      </c>
      <c r="E204" s="75"/>
      <c r="F204" s="80"/>
      <c r="G204" s="81"/>
    </row>
    <row r="206" spans="1:15" s="203" customFormat="1" x14ac:dyDescent="0.2">
      <c r="B206" s="204" t="s">
        <v>1171</v>
      </c>
      <c r="C206" s="204"/>
      <c r="D206" s="204"/>
      <c r="E206" s="5"/>
      <c r="F206" s="6"/>
      <c r="I206" s="29"/>
      <c r="J206" s="29"/>
      <c r="K206" s="29"/>
      <c r="L206" s="29"/>
      <c r="M206" s="29"/>
      <c r="N206" s="29"/>
    </row>
    <row r="207" spans="1:15" ht="13.5" customHeight="1" x14ac:dyDescent="0.2">
      <c r="B207" s="215" t="s">
        <v>1020</v>
      </c>
      <c r="C207" s="215" t="s">
        <v>1021</v>
      </c>
      <c r="D207" s="216" t="s">
        <v>1022</v>
      </c>
      <c r="E207" s="217"/>
      <c r="F207" s="218"/>
      <c r="G207" s="219" t="s">
        <v>1023</v>
      </c>
      <c r="H207" s="220"/>
      <c r="I207" s="221"/>
      <c r="J207" s="222"/>
      <c r="K207" s="222"/>
      <c r="L207" s="222"/>
      <c r="M207" s="222"/>
      <c r="N207" s="222"/>
      <c r="O207" s="222"/>
    </row>
    <row r="208" spans="1:15" ht="46.5" customHeight="1" x14ac:dyDescent="0.2">
      <c r="B208" s="223"/>
      <c r="C208" s="223"/>
      <c r="D208" s="224" t="s">
        <v>1024</v>
      </c>
      <c r="E208" s="224" t="s">
        <v>1025</v>
      </c>
      <c r="F208" s="224" t="s">
        <v>1026</v>
      </c>
      <c r="G208" s="225" t="s">
        <v>1027</v>
      </c>
      <c r="H208" s="226"/>
      <c r="I208" s="224" t="s">
        <v>1028</v>
      </c>
      <c r="J208" s="222"/>
      <c r="K208" s="222"/>
      <c r="L208" s="222"/>
      <c r="M208" s="222"/>
      <c r="N208" s="222"/>
      <c r="O208" s="222"/>
    </row>
    <row r="209" spans="2:16" ht="21" customHeight="1" x14ac:dyDescent="0.2">
      <c r="B209" s="227"/>
      <c r="C209" s="227"/>
      <c r="D209" s="228"/>
      <c r="E209" s="228"/>
      <c r="F209" s="228"/>
      <c r="G209" s="229" t="s">
        <v>1029</v>
      </c>
      <c r="H209" s="229" t="s">
        <v>1030</v>
      </c>
      <c r="I209" s="228"/>
      <c r="J209" s="222"/>
      <c r="K209" s="222"/>
      <c r="L209" s="222"/>
      <c r="M209" s="222"/>
      <c r="N209" s="222"/>
      <c r="O209" s="222"/>
    </row>
    <row r="210" spans="2:16" ht="13.5" x14ac:dyDescent="0.25">
      <c r="B210" s="230" t="s">
        <v>1031</v>
      </c>
      <c r="C210" s="231" t="s">
        <v>1032</v>
      </c>
      <c r="D210" s="232">
        <v>48.884799999999998</v>
      </c>
      <c r="E210" s="2">
        <v>1.1152</v>
      </c>
      <c r="F210" s="233">
        <f>D210+E210</f>
        <v>50</v>
      </c>
      <c r="G210" s="3">
        <v>2.1270963690000002</v>
      </c>
      <c r="H210" s="3">
        <v>1.34</v>
      </c>
      <c r="I210" s="3">
        <f>G210+H210</f>
        <v>3.4670963690000001</v>
      </c>
      <c r="J210" s="222"/>
      <c r="K210" s="222"/>
      <c r="L210" s="222"/>
      <c r="M210" s="222"/>
      <c r="N210" s="222"/>
      <c r="O210" s="222"/>
    </row>
    <row r="211" spans="2:16" s="203" customFormat="1" x14ac:dyDescent="0.2">
      <c r="B211" s="234"/>
      <c r="C211" s="235"/>
      <c r="D211" s="236"/>
      <c r="E211" s="7"/>
      <c r="F211" s="237"/>
      <c r="G211" s="234"/>
      <c r="I211" s="29"/>
      <c r="J211" s="29"/>
      <c r="K211" s="29"/>
      <c r="L211" s="29"/>
      <c r="M211" s="29"/>
      <c r="N211" s="29"/>
      <c r="O211" s="29"/>
    </row>
    <row r="212" spans="2:16" ht="42" customHeight="1" x14ac:dyDescent="0.2">
      <c r="B212" s="238" t="s">
        <v>1033</v>
      </c>
      <c r="C212" s="238"/>
      <c r="D212" s="238"/>
      <c r="E212" s="238"/>
      <c r="F212" s="238"/>
      <c r="G212" s="238"/>
      <c r="H212" s="238"/>
      <c r="I212" s="238"/>
      <c r="J212" s="239"/>
      <c r="K212" s="222"/>
      <c r="L212" s="222"/>
      <c r="M212" s="222"/>
      <c r="N212" s="222"/>
      <c r="O212" s="222"/>
    </row>
    <row r="213" spans="2:16" ht="13.5" x14ac:dyDescent="0.25">
      <c r="B213" s="144" t="s">
        <v>1034</v>
      </c>
      <c r="I213" s="222"/>
      <c r="J213" s="32"/>
      <c r="K213" s="222"/>
      <c r="L213" s="222"/>
      <c r="M213" s="222"/>
      <c r="N213" s="222"/>
      <c r="O213" s="222"/>
      <c r="P213" s="222"/>
    </row>
    <row r="214" spans="2:16" x14ac:dyDescent="0.2">
      <c r="B214" s="4" t="s">
        <v>1035</v>
      </c>
      <c r="J214" s="32"/>
      <c r="K214" s="222"/>
      <c r="L214" s="222"/>
      <c r="M214" s="222"/>
      <c r="N214" s="222"/>
      <c r="O214" s="222"/>
    </row>
    <row r="215" spans="2:16" x14ac:dyDescent="0.2">
      <c r="B215" s="4"/>
      <c r="J215" s="32"/>
      <c r="K215" s="222"/>
      <c r="L215" s="222"/>
      <c r="M215" s="222"/>
      <c r="N215" s="222"/>
      <c r="O215" s="222"/>
    </row>
    <row r="216" spans="2:16" x14ac:dyDescent="0.2">
      <c r="B216" s="4" t="s">
        <v>1036</v>
      </c>
      <c r="J216" s="32"/>
      <c r="K216" s="222"/>
      <c r="L216" s="222"/>
      <c r="M216" s="222"/>
      <c r="N216" s="222"/>
      <c r="O216" s="222"/>
    </row>
    <row r="217" spans="2:16" x14ac:dyDescent="0.2">
      <c r="B217" s="4"/>
      <c r="J217" s="32"/>
      <c r="K217" s="222"/>
      <c r="L217" s="222"/>
      <c r="M217" s="222"/>
      <c r="N217" s="222"/>
      <c r="O217" s="222"/>
    </row>
    <row r="218" spans="2:16" x14ac:dyDescent="0.2">
      <c r="B218" s="4" t="s">
        <v>1037</v>
      </c>
      <c r="J218" s="32"/>
    </row>
    <row r="219" spans="2:16" s="203" customFormat="1" x14ac:dyDescent="0.2">
      <c r="I219" s="29"/>
      <c r="J219" s="29"/>
      <c r="K219" s="29"/>
      <c r="L219" s="29"/>
      <c r="M219" s="29"/>
      <c r="N219" s="29"/>
      <c r="O219" s="29"/>
      <c r="P219" s="29"/>
    </row>
    <row r="220" spans="2:16" s="203" customFormat="1" x14ac:dyDescent="0.2">
      <c r="B220" s="191" t="s">
        <v>1048</v>
      </c>
      <c r="C220" s="192"/>
      <c r="D220" s="193"/>
      <c r="I220" s="29"/>
      <c r="J220" s="29"/>
      <c r="K220" s="29"/>
      <c r="L220" s="29"/>
      <c r="M220" s="29"/>
      <c r="N220" s="29"/>
      <c r="O220" s="29"/>
      <c r="P220" s="29"/>
    </row>
    <row r="221" spans="2:16" s="203" customFormat="1" ht="25.5" x14ac:dyDescent="0.2">
      <c r="B221" s="194" t="s">
        <v>1049</v>
      </c>
      <c r="C221" s="194"/>
      <c r="D221" s="195" t="s">
        <v>623</v>
      </c>
      <c r="I221" s="29"/>
      <c r="J221" s="29"/>
      <c r="K221" s="29"/>
      <c r="L221" s="29"/>
      <c r="M221" s="29"/>
      <c r="N221" s="29"/>
      <c r="O221" s="29"/>
      <c r="P221" s="29"/>
    </row>
    <row r="222" spans="2:16" s="203" customFormat="1" x14ac:dyDescent="0.2">
      <c r="B222" s="194" t="s">
        <v>1050</v>
      </c>
      <c r="C222" s="194"/>
      <c r="D222" s="196"/>
      <c r="I222" s="29"/>
      <c r="J222" s="29"/>
      <c r="K222" s="29"/>
      <c r="L222" s="29"/>
      <c r="M222" s="29"/>
      <c r="N222" s="29"/>
      <c r="O222" s="29"/>
      <c r="P222" s="29"/>
    </row>
    <row r="223" spans="2:16" s="203" customFormat="1" x14ac:dyDescent="0.2">
      <c r="B223" s="197"/>
      <c r="C223" s="198"/>
      <c r="D223" s="199"/>
      <c r="I223" s="29"/>
      <c r="J223" s="29"/>
      <c r="K223" s="29"/>
      <c r="L223" s="29"/>
      <c r="M223" s="29"/>
      <c r="N223" s="29"/>
      <c r="O223" s="29"/>
      <c r="P223" s="29"/>
    </row>
    <row r="224" spans="2:16" s="203" customFormat="1" x14ac:dyDescent="0.2">
      <c r="B224" s="194" t="s">
        <v>1051</v>
      </c>
      <c r="C224" s="194"/>
      <c r="D224" s="200">
        <v>5.9909744668565406</v>
      </c>
      <c r="I224" s="29"/>
      <c r="J224" s="29"/>
      <c r="K224" s="29"/>
      <c r="L224" s="29"/>
      <c r="M224" s="29"/>
      <c r="N224" s="29"/>
      <c r="O224" s="29"/>
      <c r="P224" s="29"/>
    </row>
    <row r="225" spans="2:16" s="203" customFormat="1" x14ac:dyDescent="0.2">
      <c r="B225" s="197"/>
      <c r="C225" s="198"/>
      <c r="D225" s="199"/>
      <c r="I225" s="29"/>
      <c r="J225" s="29"/>
      <c r="K225" s="29"/>
      <c r="L225" s="29"/>
      <c r="M225" s="29"/>
      <c r="N225" s="29"/>
      <c r="O225" s="29"/>
      <c r="P225" s="29"/>
    </row>
    <row r="226" spans="2:16" s="203" customFormat="1" x14ac:dyDescent="0.2">
      <c r="B226" s="194" t="s">
        <v>1052</v>
      </c>
      <c r="C226" s="194"/>
      <c r="D226" s="200">
        <v>0.36720199198121622</v>
      </c>
      <c r="I226" s="29"/>
      <c r="J226" s="29"/>
      <c r="K226" s="29"/>
      <c r="L226" s="29"/>
      <c r="M226" s="29"/>
      <c r="N226" s="29"/>
      <c r="O226" s="29"/>
      <c r="P226" s="29"/>
    </row>
    <row r="227" spans="2:16" s="203" customFormat="1" x14ac:dyDescent="0.2">
      <c r="B227" s="194" t="s">
        <v>1053</v>
      </c>
      <c r="C227" s="194"/>
      <c r="D227" s="200">
        <v>0.36720199198121622</v>
      </c>
      <c r="I227" s="29"/>
      <c r="J227" s="29"/>
      <c r="K227" s="29"/>
      <c r="L227" s="29"/>
      <c r="M227" s="29"/>
      <c r="N227" s="29"/>
      <c r="O227" s="29"/>
      <c r="P227" s="29"/>
    </row>
    <row r="228" spans="2:16" s="203" customFormat="1" x14ac:dyDescent="0.2">
      <c r="B228" s="197"/>
      <c r="C228" s="198"/>
      <c r="D228" s="199"/>
      <c r="I228" s="29"/>
      <c r="J228" s="29"/>
      <c r="K228" s="29"/>
      <c r="L228" s="29"/>
      <c r="M228" s="29"/>
      <c r="N228" s="29"/>
      <c r="O228" s="29"/>
      <c r="P228" s="29"/>
    </row>
    <row r="229" spans="2:16" s="203" customFormat="1" x14ac:dyDescent="0.2">
      <c r="B229" s="194" t="s">
        <v>1054</v>
      </c>
      <c r="C229" s="194"/>
      <c r="D229" s="201" t="s">
        <v>1173</v>
      </c>
      <c r="I229" s="29"/>
      <c r="J229" s="29"/>
      <c r="K229" s="29"/>
      <c r="L229" s="29"/>
      <c r="M229" s="29"/>
      <c r="N229" s="29"/>
      <c r="O229" s="29"/>
      <c r="P229" s="29"/>
    </row>
    <row r="230" spans="2:16" s="203" customFormat="1" x14ac:dyDescent="0.2">
      <c r="B230" s="197" t="s">
        <v>1055</v>
      </c>
      <c r="C230" s="202"/>
      <c r="D230" s="198"/>
      <c r="I230" s="29"/>
      <c r="J230" s="29"/>
      <c r="K230" s="29"/>
      <c r="L230" s="29"/>
      <c r="M230" s="29"/>
      <c r="N230" s="29"/>
      <c r="O230" s="29"/>
      <c r="P230" s="29"/>
    </row>
    <row r="232" spans="2:16" x14ac:dyDescent="0.2">
      <c r="B232" s="86" t="s">
        <v>997</v>
      </c>
      <c r="C232" s="86"/>
    </row>
    <row r="234" spans="2:16" ht="153.75" customHeight="1" x14ac:dyDescent="0.2"/>
    <row r="237" spans="2:16" x14ac:dyDescent="0.2">
      <c r="B237" s="87" t="s">
        <v>998</v>
      </c>
      <c r="C237" s="88"/>
      <c r="D237" s="87"/>
    </row>
    <row r="238" spans="2:16" x14ac:dyDescent="0.2">
      <c r="B238" s="87" t="s">
        <v>1113</v>
      </c>
      <c r="D238" s="87"/>
    </row>
    <row r="239" spans="2:16" ht="165" customHeight="1" x14ac:dyDescent="0.2"/>
    <row r="244" spans="2:7" ht="13.5" x14ac:dyDescent="0.25">
      <c r="B244" s="145" t="s">
        <v>1194</v>
      </c>
      <c r="C244" s="145"/>
      <c r="D244" s="145"/>
      <c r="E244" s="145"/>
      <c r="F244" s="145"/>
      <c r="G244" s="145"/>
    </row>
    <row r="245" spans="2:7" ht="13.5" x14ac:dyDescent="0.25">
      <c r="B245" s="144" t="s">
        <v>1195</v>
      </c>
      <c r="C245" s="143"/>
      <c r="D245" s="143"/>
      <c r="E245" s="143"/>
      <c r="F245" s="143"/>
      <c r="G245" s="143"/>
    </row>
    <row r="246" spans="2:7" ht="13.5" x14ac:dyDescent="0.25">
      <c r="B246" s="143" t="s">
        <v>1196</v>
      </c>
      <c r="C246" s="143"/>
      <c r="D246" s="143"/>
      <c r="E246" s="143"/>
      <c r="F246" s="143"/>
      <c r="G246" s="143"/>
    </row>
    <row r="247" spans="2:7" ht="27" x14ac:dyDescent="0.2">
      <c r="B247" s="152" t="s">
        <v>1197</v>
      </c>
      <c r="C247" s="152" t="s">
        <v>1198</v>
      </c>
      <c r="D247" s="152" t="s">
        <v>1199</v>
      </c>
      <c r="E247" s="153" t="s">
        <v>1200</v>
      </c>
      <c r="F247" s="153" t="s">
        <v>1201</v>
      </c>
      <c r="G247" s="153" t="s">
        <v>1202</v>
      </c>
    </row>
    <row r="248" spans="2:7" ht="13.5" x14ac:dyDescent="0.2">
      <c r="B248" s="154" t="s">
        <v>623</v>
      </c>
      <c r="C248" s="154" t="s">
        <v>1057</v>
      </c>
      <c r="D248" s="155" t="s">
        <v>1203</v>
      </c>
      <c r="E248" s="20">
        <v>112.99</v>
      </c>
      <c r="F248" s="20">
        <v>107.44</v>
      </c>
      <c r="G248" s="21">
        <v>3.6532954000000002</v>
      </c>
    </row>
    <row r="249" spans="2:7" ht="13.5" x14ac:dyDescent="0.2">
      <c r="B249" s="154" t="s">
        <v>623</v>
      </c>
      <c r="C249" s="154" t="s">
        <v>1058</v>
      </c>
      <c r="D249" s="155" t="s">
        <v>1203</v>
      </c>
      <c r="E249" s="20">
        <v>396.55</v>
      </c>
      <c r="F249" s="20">
        <v>388.75</v>
      </c>
      <c r="G249" s="21">
        <v>1.9923351999999999</v>
      </c>
    </row>
    <row r="250" spans="2:7" ht="13.5" x14ac:dyDescent="0.2">
      <c r="B250" s="154" t="s">
        <v>623</v>
      </c>
      <c r="C250" s="154" t="s">
        <v>1059</v>
      </c>
      <c r="D250" s="155" t="s">
        <v>1203</v>
      </c>
      <c r="E250" s="20">
        <v>4115</v>
      </c>
      <c r="F250" s="20">
        <v>3763.2</v>
      </c>
      <c r="G250" s="21">
        <v>3.5094281999999999</v>
      </c>
    </row>
    <row r="251" spans="2:7" ht="13.5" x14ac:dyDescent="0.2">
      <c r="B251" s="154" t="s">
        <v>623</v>
      </c>
      <c r="C251" s="154" t="s">
        <v>1060</v>
      </c>
      <c r="D251" s="155" t="s">
        <v>1203</v>
      </c>
      <c r="E251" s="20">
        <v>1413.05</v>
      </c>
      <c r="F251" s="20">
        <v>1357.2</v>
      </c>
      <c r="G251" s="21">
        <v>6.2612189999999988</v>
      </c>
    </row>
    <row r="252" spans="2:7" ht="13.5" x14ac:dyDescent="0.2">
      <c r="B252" s="154" t="s">
        <v>623</v>
      </c>
      <c r="C252" s="154" t="s">
        <v>1061</v>
      </c>
      <c r="D252" s="155" t="s">
        <v>1203</v>
      </c>
      <c r="E252" s="20">
        <v>373.53</v>
      </c>
      <c r="F252" s="20">
        <v>374.75</v>
      </c>
      <c r="G252" s="21">
        <v>25.715882999999998</v>
      </c>
    </row>
    <row r="253" spans="2:7" ht="13.5" x14ac:dyDescent="0.2">
      <c r="B253" s="154" t="s">
        <v>623</v>
      </c>
      <c r="C253" s="154" t="s">
        <v>1062</v>
      </c>
      <c r="D253" s="155" t="s">
        <v>1203</v>
      </c>
      <c r="E253" s="20">
        <v>7046.89</v>
      </c>
      <c r="F253" s="20">
        <v>6713.5</v>
      </c>
      <c r="G253" s="21">
        <v>25.45795</v>
      </c>
    </row>
    <row r="254" spans="2:7" ht="13.5" x14ac:dyDescent="0.2">
      <c r="B254" s="154" t="s">
        <v>623</v>
      </c>
      <c r="C254" s="154" t="s">
        <v>1063</v>
      </c>
      <c r="D254" s="155" t="s">
        <v>1203</v>
      </c>
      <c r="E254" s="20">
        <v>391.68</v>
      </c>
      <c r="F254" s="20">
        <v>381.85</v>
      </c>
      <c r="G254" s="21">
        <v>17.064437999999999</v>
      </c>
    </row>
    <row r="255" spans="2:7" ht="13.5" x14ac:dyDescent="0.2">
      <c r="B255" s="154" t="s">
        <v>623</v>
      </c>
      <c r="C255" s="154" t="s">
        <v>1064</v>
      </c>
      <c r="D255" s="155" t="s">
        <v>1203</v>
      </c>
      <c r="E255" s="20">
        <v>425.12</v>
      </c>
      <c r="F255" s="20">
        <v>426.1</v>
      </c>
      <c r="G255" s="21">
        <v>18.2393982</v>
      </c>
    </row>
    <row r="256" spans="2:7" ht="13.5" x14ac:dyDescent="0.2">
      <c r="B256" s="154" t="s">
        <v>623</v>
      </c>
      <c r="C256" s="154" t="s">
        <v>1065</v>
      </c>
      <c r="D256" s="155" t="s">
        <v>1203</v>
      </c>
      <c r="E256" s="20">
        <v>3532.92</v>
      </c>
      <c r="F256" s="20">
        <v>3496.8</v>
      </c>
      <c r="G256" s="21">
        <v>51.992249999999999</v>
      </c>
    </row>
    <row r="257" spans="2:7" ht="13.5" x14ac:dyDescent="0.2">
      <c r="B257" s="154" t="s">
        <v>623</v>
      </c>
      <c r="C257" s="154" t="s">
        <v>1066</v>
      </c>
      <c r="D257" s="155" t="s">
        <v>1203</v>
      </c>
      <c r="E257" s="20">
        <v>1316.9</v>
      </c>
      <c r="F257" s="20">
        <v>1277.7</v>
      </c>
      <c r="G257" s="21">
        <v>28.252896</v>
      </c>
    </row>
    <row r="258" spans="2:7" ht="13.5" x14ac:dyDescent="0.2">
      <c r="B258" s="154" t="s">
        <v>623</v>
      </c>
      <c r="C258" s="154" t="s">
        <v>1067</v>
      </c>
      <c r="D258" s="155" t="s">
        <v>1203</v>
      </c>
      <c r="E258" s="20">
        <v>12223.86</v>
      </c>
      <c r="F258" s="20">
        <v>11981</v>
      </c>
      <c r="G258" s="21">
        <v>22.3594875</v>
      </c>
    </row>
    <row r="259" spans="2:7" ht="13.5" x14ac:dyDescent="0.2">
      <c r="B259" s="154" t="s">
        <v>623</v>
      </c>
      <c r="C259" s="154" t="s">
        <v>1068</v>
      </c>
      <c r="D259" s="155" t="s">
        <v>1203</v>
      </c>
      <c r="E259" s="20">
        <v>740.03</v>
      </c>
      <c r="F259" s="20">
        <v>718.8</v>
      </c>
      <c r="G259" s="21">
        <v>23.3363592</v>
      </c>
    </row>
    <row r="260" spans="2:7" ht="13.5" x14ac:dyDescent="0.2">
      <c r="B260" s="154" t="s">
        <v>623</v>
      </c>
      <c r="C260" s="154" t="s">
        <v>1069</v>
      </c>
      <c r="D260" s="155" t="s">
        <v>1203</v>
      </c>
      <c r="E260" s="20">
        <v>520.78</v>
      </c>
      <c r="F260" s="20">
        <v>500.25</v>
      </c>
      <c r="G260" s="21">
        <v>39.746572</v>
      </c>
    </row>
    <row r="261" spans="2:7" ht="13.5" x14ac:dyDescent="0.2">
      <c r="B261" s="154" t="s">
        <v>623</v>
      </c>
      <c r="C261" s="154" t="s">
        <v>1070</v>
      </c>
      <c r="D261" s="155" t="s">
        <v>1203</v>
      </c>
      <c r="E261" s="20">
        <v>1433.54</v>
      </c>
      <c r="F261" s="20">
        <v>1431.3</v>
      </c>
      <c r="G261" s="21">
        <v>44.301039000000003</v>
      </c>
    </row>
    <row r="262" spans="2:7" ht="13.5" x14ac:dyDescent="0.2">
      <c r="B262" s="154" t="s">
        <v>623</v>
      </c>
      <c r="C262" s="154" t="s">
        <v>1071</v>
      </c>
      <c r="D262" s="155" t="s">
        <v>1203</v>
      </c>
      <c r="E262" s="20">
        <v>9570.0300000000007</v>
      </c>
      <c r="F262" s="20">
        <v>9336</v>
      </c>
      <c r="G262" s="21">
        <v>32.169327500000001</v>
      </c>
    </row>
    <row r="263" spans="2:7" ht="13.5" x14ac:dyDescent="0.2">
      <c r="B263" s="154" t="s">
        <v>623</v>
      </c>
      <c r="C263" s="154" t="s">
        <v>1072</v>
      </c>
      <c r="D263" s="155" t="s">
        <v>1203</v>
      </c>
      <c r="E263" s="20">
        <v>896.89</v>
      </c>
      <c r="F263" s="20">
        <v>764.7</v>
      </c>
      <c r="G263" s="21">
        <v>34.379135999999995</v>
      </c>
    </row>
    <row r="264" spans="2:7" ht="13.5" x14ac:dyDescent="0.2">
      <c r="B264" s="154" t="s">
        <v>623</v>
      </c>
      <c r="C264" s="154" t="s">
        <v>1073</v>
      </c>
      <c r="D264" s="155" t="s">
        <v>1203</v>
      </c>
      <c r="E264" s="20">
        <v>1402.52</v>
      </c>
      <c r="F264" s="20">
        <v>1371.9</v>
      </c>
      <c r="G264" s="21">
        <v>36.693072000000001</v>
      </c>
    </row>
    <row r="265" spans="2:7" ht="13.5" x14ac:dyDescent="0.2">
      <c r="B265" s="154" t="s">
        <v>623</v>
      </c>
      <c r="C265" s="154" t="s">
        <v>1074</v>
      </c>
      <c r="D265" s="155" t="s">
        <v>1203</v>
      </c>
      <c r="E265" s="20">
        <v>1099.6300000000001</v>
      </c>
      <c r="F265" s="20">
        <v>1107</v>
      </c>
      <c r="G265" s="21">
        <v>48.023980000000002</v>
      </c>
    </row>
    <row r="266" spans="2:7" ht="13.5" x14ac:dyDescent="0.2">
      <c r="B266" s="154" t="s">
        <v>623</v>
      </c>
      <c r="C266" s="154" t="s">
        <v>1075</v>
      </c>
      <c r="D266" s="155" t="s">
        <v>1203</v>
      </c>
      <c r="E266" s="20">
        <v>1119.2</v>
      </c>
      <c r="F266" s="20">
        <v>1130.4000000000001</v>
      </c>
      <c r="G266" s="21">
        <v>46.907945099999999</v>
      </c>
    </row>
    <row r="267" spans="2:7" ht="13.5" x14ac:dyDescent="0.2">
      <c r="B267" s="154" t="s">
        <v>623</v>
      </c>
      <c r="C267" s="154" t="s">
        <v>1076</v>
      </c>
      <c r="D267" s="155" t="s">
        <v>1203</v>
      </c>
      <c r="E267" s="20">
        <v>1563.03</v>
      </c>
      <c r="F267" s="20">
        <v>1374.1</v>
      </c>
      <c r="G267" s="21">
        <v>38.827390000000001</v>
      </c>
    </row>
    <row r="268" spans="2:7" ht="13.5" x14ac:dyDescent="0.2">
      <c r="B268" s="154" t="s">
        <v>623</v>
      </c>
      <c r="C268" s="154" t="s">
        <v>1077</v>
      </c>
      <c r="D268" s="155" t="s">
        <v>1203</v>
      </c>
      <c r="E268" s="20">
        <v>282.45999999999998</v>
      </c>
      <c r="F268" s="20">
        <v>276.10000000000002</v>
      </c>
      <c r="G268" s="21">
        <v>50.906100000000002</v>
      </c>
    </row>
    <row r="269" spans="2:7" ht="13.5" x14ac:dyDescent="0.2">
      <c r="B269" s="154" t="s">
        <v>623</v>
      </c>
      <c r="C269" s="154" t="s">
        <v>1078</v>
      </c>
      <c r="D269" s="155" t="s">
        <v>1203</v>
      </c>
      <c r="E269" s="20">
        <v>419.37</v>
      </c>
      <c r="F269" s="20">
        <v>407.95</v>
      </c>
      <c r="G269" s="21">
        <v>41.790223499999996</v>
      </c>
    </row>
    <row r="270" spans="2:7" ht="13.5" x14ac:dyDescent="0.2">
      <c r="B270" s="154" t="s">
        <v>623</v>
      </c>
      <c r="C270" s="154" t="s">
        <v>1079</v>
      </c>
      <c r="D270" s="155" t="s">
        <v>1203</v>
      </c>
      <c r="E270" s="20">
        <v>1059.52</v>
      </c>
      <c r="F270" s="20">
        <v>1022.7</v>
      </c>
      <c r="G270" s="21">
        <v>38.272199999999998</v>
      </c>
    </row>
    <row r="271" spans="2:7" ht="13.5" x14ac:dyDescent="0.2">
      <c r="B271" s="154" t="s">
        <v>623</v>
      </c>
      <c r="C271" s="154" t="s">
        <v>1080</v>
      </c>
      <c r="D271" s="155" t="s">
        <v>1203</v>
      </c>
      <c r="E271" s="20">
        <v>1806.27</v>
      </c>
      <c r="F271" s="20">
        <v>1788.7</v>
      </c>
      <c r="G271" s="21">
        <v>41.756895000000007</v>
      </c>
    </row>
    <row r="272" spans="2:7" ht="13.5" x14ac:dyDescent="0.2">
      <c r="B272" s="154" t="s">
        <v>623</v>
      </c>
      <c r="C272" s="154" t="s">
        <v>1081</v>
      </c>
      <c r="D272" s="155" t="s">
        <v>1203</v>
      </c>
      <c r="E272" s="20">
        <v>181.46</v>
      </c>
      <c r="F272" s="20">
        <v>179.13</v>
      </c>
      <c r="G272" s="21">
        <v>93.833334000000008</v>
      </c>
    </row>
    <row r="273" spans="2:7" ht="13.5" x14ac:dyDescent="0.2">
      <c r="B273" s="154" t="s">
        <v>623</v>
      </c>
      <c r="C273" s="154" t="s">
        <v>1082</v>
      </c>
      <c r="D273" s="155" t="s">
        <v>1203</v>
      </c>
      <c r="E273" s="20">
        <v>236.07</v>
      </c>
      <c r="F273" s="20">
        <v>232.64</v>
      </c>
      <c r="G273" s="21">
        <v>43.375111500000003</v>
      </c>
    </row>
    <row r="274" spans="2:7" ht="13.5" x14ac:dyDescent="0.2">
      <c r="B274" s="154" t="s">
        <v>623</v>
      </c>
      <c r="C274" s="154" t="s">
        <v>1083</v>
      </c>
      <c r="D274" s="155" t="s">
        <v>1203</v>
      </c>
      <c r="E274" s="20">
        <v>235.07</v>
      </c>
      <c r="F274" s="20">
        <v>216.88</v>
      </c>
      <c r="G274" s="21">
        <v>52.406021199999998</v>
      </c>
    </row>
    <row r="275" spans="2:7" ht="13.5" x14ac:dyDescent="0.2">
      <c r="B275" s="154" t="s">
        <v>623</v>
      </c>
      <c r="C275" s="154" t="s">
        <v>1084</v>
      </c>
      <c r="D275" s="155" t="s">
        <v>1203</v>
      </c>
      <c r="E275" s="20">
        <v>1248.1500000000001</v>
      </c>
      <c r="F275" s="20">
        <v>1197.7</v>
      </c>
      <c r="G275" s="21">
        <v>48.006562500000001</v>
      </c>
    </row>
    <row r="276" spans="2:7" ht="13.5" x14ac:dyDescent="0.2">
      <c r="B276" s="154" t="s">
        <v>623</v>
      </c>
      <c r="C276" s="154" t="s">
        <v>1085</v>
      </c>
      <c r="D276" s="155" t="s">
        <v>1203</v>
      </c>
      <c r="E276" s="20">
        <v>1639.98</v>
      </c>
      <c r="F276" s="20">
        <v>1531</v>
      </c>
      <c r="G276" s="21">
        <v>55.004993999999996</v>
      </c>
    </row>
    <row r="277" spans="2:7" ht="13.5" x14ac:dyDescent="0.2">
      <c r="B277" s="154" t="s">
        <v>623</v>
      </c>
      <c r="C277" s="154" t="s">
        <v>1086</v>
      </c>
      <c r="D277" s="155" t="s">
        <v>1203</v>
      </c>
      <c r="E277" s="20">
        <v>1785.41</v>
      </c>
      <c r="F277" s="20">
        <v>1683.7</v>
      </c>
      <c r="G277" s="21">
        <v>94.818690000000004</v>
      </c>
    </row>
    <row r="278" spans="2:7" ht="13.5" x14ac:dyDescent="0.2">
      <c r="B278" s="154" t="s">
        <v>623</v>
      </c>
      <c r="C278" s="154" t="s">
        <v>1087</v>
      </c>
      <c r="D278" s="155" t="s">
        <v>1203</v>
      </c>
      <c r="E278" s="20">
        <v>274.77</v>
      </c>
      <c r="F278" s="20">
        <v>251.15</v>
      </c>
      <c r="G278" s="21">
        <v>90.395724600000008</v>
      </c>
    </row>
    <row r="279" spans="2:7" ht="13.5" x14ac:dyDescent="0.2">
      <c r="B279" s="154" t="s">
        <v>623</v>
      </c>
      <c r="C279" s="154" t="s">
        <v>1088</v>
      </c>
      <c r="D279" s="155" t="s">
        <v>1203</v>
      </c>
      <c r="E279" s="20">
        <v>190.6</v>
      </c>
      <c r="F279" s="20">
        <v>186.07</v>
      </c>
      <c r="G279" s="21">
        <v>67.548872399999993</v>
      </c>
    </row>
    <row r="280" spans="2:7" ht="13.5" x14ac:dyDescent="0.2">
      <c r="B280" s="154" t="s">
        <v>623</v>
      </c>
      <c r="C280" s="154" t="s">
        <v>1089</v>
      </c>
      <c r="D280" s="155" t="s">
        <v>1203</v>
      </c>
      <c r="E280" s="20">
        <v>347.74</v>
      </c>
      <c r="F280" s="20">
        <v>328.55</v>
      </c>
      <c r="G280" s="21">
        <v>77.663340199999993</v>
      </c>
    </row>
    <row r="281" spans="2:7" ht="13.5" x14ac:dyDescent="0.2">
      <c r="B281" s="154" t="s">
        <v>623</v>
      </c>
      <c r="C281" s="154" t="s">
        <v>1090</v>
      </c>
      <c r="D281" s="155" t="s">
        <v>1203</v>
      </c>
      <c r="E281" s="20">
        <v>1590.98</v>
      </c>
      <c r="F281" s="20">
        <v>1573.6</v>
      </c>
      <c r="G281" s="21">
        <v>71.682578100000001</v>
      </c>
    </row>
    <row r="282" spans="2:7" ht="13.5" x14ac:dyDescent="0.2">
      <c r="B282" s="154" t="s">
        <v>623</v>
      </c>
      <c r="C282" s="154" t="s">
        <v>1091</v>
      </c>
      <c r="D282" s="155" t="s">
        <v>1203</v>
      </c>
      <c r="E282" s="20">
        <v>742.4</v>
      </c>
      <c r="F282" s="20">
        <v>734.55</v>
      </c>
      <c r="G282" s="21">
        <v>73.302139999999994</v>
      </c>
    </row>
    <row r="283" spans="2:7" ht="13.5" x14ac:dyDescent="0.2">
      <c r="B283" s="154" t="s">
        <v>623</v>
      </c>
      <c r="C283" s="154" t="s">
        <v>1092</v>
      </c>
      <c r="D283" s="155" t="s">
        <v>1203</v>
      </c>
      <c r="E283" s="20">
        <v>832.99</v>
      </c>
      <c r="F283" s="20">
        <v>793.8</v>
      </c>
      <c r="G283" s="21">
        <v>115.527564</v>
      </c>
    </row>
    <row r="284" spans="2:7" ht="13.5" x14ac:dyDescent="0.2">
      <c r="B284" s="154" t="s">
        <v>623</v>
      </c>
      <c r="C284" s="154" t="s">
        <v>1093</v>
      </c>
      <c r="D284" s="155" t="s">
        <v>1203</v>
      </c>
      <c r="E284" s="20">
        <v>409.53</v>
      </c>
      <c r="F284" s="20">
        <v>416.9</v>
      </c>
      <c r="G284" s="21">
        <v>111.49632</v>
      </c>
    </row>
    <row r="285" spans="2:7" ht="13.5" x14ac:dyDescent="0.2">
      <c r="B285" s="154" t="s">
        <v>623</v>
      </c>
      <c r="C285" s="154" t="s">
        <v>1094</v>
      </c>
      <c r="D285" s="155" t="s">
        <v>1203</v>
      </c>
      <c r="E285" s="20">
        <v>1007.22</v>
      </c>
      <c r="F285" s="20">
        <v>970.5</v>
      </c>
      <c r="G285" s="21">
        <v>134.76153840000001</v>
      </c>
    </row>
    <row r="286" spans="2:7" ht="13.5" x14ac:dyDescent="0.2">
      <c r="B286" s="154" t="s">
        <v>623</v>
      </c>
      <c r="C286" s="154" t="s">
        <v>1095</v>
      </c>
      <c r="D286" s="155" t="s">
        <v>1203</v>
      </c>
      <c r="E286" s="20">
        <v>342.34</v>
      </c>
      <c r="F286" s="20">
        <v>319.64999999999998</v>
      </c>
      <c r="G286" s="21">
        <v>169.1082528</v>
      </c>
    </row>
    <row r="287" spans="2:7" ht="13.5" x14ac:dyDescent="0.2">
      <c r="B287" s="154" t="s">
        <v>623</v>
      </c>
      <c r="C287" s="154" t="s">
        <v>1096</v>
      </c>
      <c r="D287" s="155" t="s">
        <v>1203</v>
      </c>
      <c r="E287" s="20">
        <v>3146.89</v>
      </c>
      <c r="F287" s="20">
        <v>2968.6</v>
      </c>
      <c r="G287" s="21">
        <v>140.01049599999999</v>
      </c>
    </row>
    <row r="288" spans="2:7" ht="13.5" x14ac:dyDescent="0.2">
      <c r="B288" s="154" t="s">
        <v>623</v>
      </c>
      <c r="C288" s="154" t="s">
        <v>1097</v>
      </c>
      <c r="D288" s="155" t="s">
        <v>1203</v>
      </c>
      <c r="E288" s="20">
        <v>1002.15</v>
      </c>
      <c r="F288" s="20">
        <v>949.8</v>
      </c>
      <c r="G288" s="21">
        <v>147.27122199999999</v>
      </c>
    </row>
    <row r="289" spans="2:7" ht="13.5" x14ac:dyDescent="0.2">
      <c r="B289" s="154" t="s">
        <v>623</v>
      </c>
      <c r="C289" s="154" t="s">
        <v>1098</v>
      </c>
      <c r="D289" s="155" t="s">
        <v>1203</v>
      </c>
      <c r="E289" s="20">
        <v>272.74</v>
      </c>
      <c r="F289" s="20">
        <v>263.55</v>
      </c>
      <c r="G289" s="21">
        <v>177.88857539999998</v>
      </c>
    </row>
    <row r="290" spans="2:7" ht="13.5" x14ac:dyDescent="0.2">
      <c r="B290" s="154" t="s">
        <v>623</v>
      </c>
      <c r="C290" s="154" t="s">
        <v>1099</v>
      </c>
      <c r="D290" s="155" t="s">
        <v>1203</v>
      </c>
      <c r="E290" s="20">
        <v>4153.26</v>
      </c>
      <c r="F290" s="20">
        <v>4143.5</v>
      </c>
      <c r="G290" s="21">
        <v>180.09150419999997</v>
      </c>
    </row>
    <row r="291" spans="2:7" ht="13.5" x14ac:dyDescent="0.2">
      <c r="B291" s="154" t="s">
        <v>623</v>
      </c>
      <c r="C291" s="154" t="s">
        <v>1100</v>
      </c>
      <c r="D291" s="155" t="s">
        <v>1203</v>
      </c>
      <c r="E291" s="20">
        <v>553.92999999999995</v>
      </c>
      <c r="F291" s="20">
        <v>539.20000000000005</v>
      </c>
      <c r="G291" s="21">
        <v>247.00472099999999</v>
      </c>
    </row>
    <row r="292" spans="2:7" ht="13.5" x14ac:dyDescent="0.2">
      <c r="B292" s="154" t="s">
        <v>623</v>
      </c>
      <c r="C292" s="154" t="s">
        <v>1101</v>
      </c>
      <c r="D292" s="155" t="s">
        <v>1203</v>
      </c>
      <c r="E292" s="20">
        <v>3959.1</v>
      </c>
      <c r="F292" s="20">
        <v>3776.8</v>
      </c>
      <c r="G292" s="21">
        <v>232.72723980000001</v>
      </c>
    </row>
    <row r="293" spans="2:7" ht="13.5" x14ac:dyDescent="0.2">
      <c r="B293" s="154" t="s">
        <v>623</v>
      </c>
      <c r="C293" s="154" t="s">
        <v>1102</v>
      </c>
      <c r="D293" s="155" t="s">
        <v>1203</v>
      </c>
      <c r="E293" s="20">
        <v>76.319999999999993</v>
      </c>
      <c r="F293" s="20">
        <v>76.47</v>
      </c>
      <c r="G293" s="21">
        <v>521.05650920000005</v>
      </c>
    </row>
    <row r="294" spans="2:7" ht="13.5" x14ac:dyDescent="0.2">
      <c r="B294" s="154" t="s">
        <v>623</v>
      </c>
      <c r="C294" s="154" t="s">
        <v>1103</v>
      </c>
      <c r="D294" s="155" t="s">
        <v>1203</v>
      </c>
      <c r="E294" s="20">
        <v>1207.57</v>
      </c>
      <c r="F294" s="20">
        <v>1227.8</v>
      </c>
      <c r="G294" s="21">
        <v>271.02467260000003</v>
      </c>
    </row>
    <row r="295" spans="2:7" ht="13.5" x14ac:dyDescent="0.2">
      <c r="B295" s="154" t="s">
        <v>623</v>
      </c>
      <c r="C295" s="154" t="s">
        <v>1104</v>
      </c>
      <c r="D295" s="155" t="s">
        <v>1203</v>
      </c>
      <c r="E295" s="20">
        <v>1966.29</v>
      </c>
      <c r="F295" s="20">
        <v>1766.6</v>
      </c>
      <c r="G295" s="21">
        <v>426.10230300000006</v>
      </c>
    </row>
    <row r="296" spans="2:7" ht="13.5" x14ac:dyDescent="0.2">
      <c r="B296" s="154" t="s">
        <v>623</v>
      </c>
      <c r="C296" s="154" t="s">
        <v>1105</v>
      </c>
      <c r="D296" s="155" t="s">
        <v>1203</v>
      </c>
      <c r="E296" s="20">
        <v>1045.56</v>
      </c>
      <c r="F296" s="20">
        <v>965.8</v>
      </c>
      <c r="G296" s="21">
        <v>530.78251840000007</v>
      </c>
    </row>
    <row r="297" spans="2:7" ht="13.5" x14ac:dyDescent="0.2">
      <c r="B297" s="154" t="s">
        <v>623</v>
      </c>
      <c r="C297" s="154" t="s">
        <v>1106</v>
      </c>
      <c r="D297" s="155" t="s">
        <v>1203</v>
      </c>
      <c r="E297" s="20">
        <v>1402.47</v>
      </c>
      <c r="F297" s="20">
        <v>1329</v>
      </c>
      <c r="G297" s="21">
        <v>496.49314049999998</v>
      </c>
    </row>
    <row r="298" spans="2:7" ht="13.5" x14ac:dyDescent="0.2">
      <c r="B298" s="154" t="s">
        <v>623</v>
      </c>
      <c r="C298" s="154" t="s">
        <v>1107</v>
      </c>
      <c r="D298" s="155" t="s">
        <v>1203</v>
      </c>
      <c r="E298" s="20">
        <v>160.91999999999999</v>
      </c>
      <c r="F298" s="20">
        <v>155.46</v>
      </c>
      <c r="G298" s="21">
        <v>759.67193999999995</v>
      </c>
    </row>
    <row r="299" spans="2:7" ht="13.5" x14ac:dyDescent="0.2">
      <c r="B299" s="154" t="s">
        <v>623</v>
      </c>
      <c r="C299" s="154" t="s">
        <v>1108</v>
      </c>
      <c r="D299" s="155" t="s">
        <v>1203</v>
      </c>
      <c r="E299" s="20">
        <v>1249.68</v>
      </c>
      <c r="F299" s="20">
        <v>1191.8</v>
      </c>
      <c r="G299" s="21">
        <v>680.39906499999995</v>
      </c>
    </row>
    <row r="300" spans="2:7" ht="13.5" x14ac:dyDescent="0.2">
      <c r="B300" s="154" t="s">
        <v>623</v>
      </c>
      <c r="C300" s="154" t="s">
        <v>1109</v>
      </c>
      <c r="D300" s="155" t="s">
        <v>1203</v>
      </c>
      <c r="E300" s="20">
        <v>730.26</v>
      </c>
      <c r="F300" s="20">
        <v>715.55</v>
      </c>
      <c r="G300" s="21">
        <v>748.96878839999999</v>
      </c>
    </row>
    <row r="301" spans="2:7" ht="13.5" x14ac:dyDescent="0.25">
      <c r="B301" s="143"/>
      <c r="C301" s="143"/>
      <c r="D301" s="143"/>
      <c r="E301" s="143"/>
      <c r="F301" s="143"/>
      <c r="G301" s="143"/>
    </row>
    <row r="302" spans="2:7" ht="13.5" x14ac:dyDescent="0.25">
      <c r="B302" s="144" t="s">
        <v>1204</v>
      </c>
      <c r="C302" s="143"/>
      <c r="D302" s="143"/>
      <c r="E302" s="147"/>
      <c r="F302" s="147"/>
      <c r="G302" s="147"/>
    </row>
    <row r="303" spans="2:7" ht="13.5" x14ac:dyDescent="0.25">
      <c r="B303" s="143"/>
      <c r="C303" s="143"/>
      <c r="D303" s="143"/>
      <c r="E303" s="143"/>
      <c r="F303" s="143"/>
      <c r="G303" s="143"/>
    </row>
    <row r="304" spans="2:7" ht="13.5" x14ac:dyDescent="0.25">
      <c r="B304" s="161" t="s">
        <v>1197</v>
      </c>
      <c r="C304" s="161" t="s">
        <v>1205</v>
      </c>
      <c r="D304" s="143"/>
      <c r="E304" s="143"/>
      <c r="F304" s="143"/>
      <c r="G304" s="143"/>
    </row>
    <row r="305" spans="1:8" ht="13.5" x14ac:dyDescent="0.25">
      <c r="B305" s="240" t="s">
        <v>623</v>
      </c>
      <c r="C305" s="163">
        <v>70.407002000000006</v>
      </c>
      <c r="D305" s="143"/>
      <c r="E305" s="143"/>
      <c r="F305" s="143"/>
      <c r="G305" s="143"/>
    </row>
    <row r="306" spans="1:8" ht="13.5" x14ac:dyDescent="0.25">
      <c r="B306" s="148"/>
      <c r="C306" s="149"/>
      <c r="D306" s="143"/>
      <c r="E306" s="143"/>
      <c r="F306" s="143"/>
      <c r="G306" s="143"/>
    </row>
    <row r="307" spans="1:8" ht="13.5" x14ac:dyDescent="0.25">
      <c r="B307" s="144" t="s">
        <v>1212</v>
      </c>
      <c r="C307" s="143"/>
      <c r="D307" s="143"/>
      <c r="E307" s="143"/>
      <c r="F307" s="143"/>
      <c r="G307" s="143"/>
    </row>
    <row r="308" spans="1:8" ht="13.5" x14ac:dyDescent="0.25">
      <c r="B308" s="143"/>
      <c r="C308" s="143"/>
      <c r="D308" s="143"/>
      <c r="E308" s="150"/>
      <c r="F308" s="150"/>
      <c r="G308" s="150"/>
    </row>
    <row r="309" spans="1:8" ht="13.5" x14ac:dyDescent="0.25">
      <c r="B309" s="144" t="s">
        <v>1213</v>
      </c>
      <c r="C309" s="143"/>
      <c r="D309" s="143"/>
      <c r="E309" s="143"/>
      <c r="F309" s="151"/>
      <c r="G309" s="150"/>
    </row>
    <row r="310" spans="1:8" ht="13.5" x14ac:dyDescent="0.2">
      <c r="B310" s="176"/>
      <c r="C310" s="176"/>
      <c r="D310" s="177"/>
      <c r="E310" s="178"/>
      <c r="F310" s="179"/>
      <c r="G310" s="180"/>
    </row>
    <row r="311" spans="1:8" ht="13.5" x14ac:dyDescent="0.25">
      <c r="B311" s="144" t="s">
        <v>1214</v>
      </c>
      <c r="C311" s="143"/>
      <c r="D311" s="143"/>
      <c r="E311" s="143"/>
      <c r="F311" s="143"/>
      <c r="G311" s="143"/>
    </row>
    <row r="312" spans="1:8" s="143" customFormat="1" ht="13.5" x14ac:dyDescent="0.25">
      <c r="A312" s="29"/>
      <c r="B312" s="148"/>
      <c r="C312" s="149"/>
    </row>
    <row r="313" spans="1:8" s="143" customFormat="1" ht="13.5" x14ac:dyDescent="0.25">
      <c r="A313" s="29"/>
      <c r="B313" s="144" t="s">
        <v>1215</v>
      </c>
    </row>
    <row r="314" spans="1:8" s="143" customFormat="1" ht="13.5" x14ac:dyDescent="0.25">
      <c r="A314" s="29"/>
      <c r="B314" s="164"/>
      <c r="C314" s="165"/>
      <c r="D314" s="165"/>
      <c r="E314" s="166"/>
      <c r="F314" s="166"/>
      <c r="G314" s="166"/>
      <c r="H314" s="150"/>
    </row>
    <row r="315" spans="1:8" s="143" customFormat="1" ht="13.5" x14ac:dyDescent="0.25">
      <c r="A315" s="29"/>
      <c r="B315" s="144" t="s">
        <v>1216</v>
      </c>
      <c r="D315" s="167"/>
    </row>
    <row r="316" spans="1:8" s="143" customFormat="1" ht="13.5" x14ac:dyDescent="0.25">
      <c r="A316" s="29"/>
      <c r="D316" s="167"/>
      <c r="E316" s="167"/>
      <c r="F316" s="168"/>
      <c r="G316" s="168"/>
    </row>
    <row r="317" spans="1:8" s="143" customFormat="1" ht="13.5" x14ac:dyDescent="0.25">
      <c r="A317" s="29"/>
      <c r="B317" s="144" t="s">
        <v>1217</v>
      </c>
      <c r="G317" s="143" t="s">
        <v>1210</v>
      </c>
    </row>
    <row r="318" spans="1:8" s="143" customFormat="1" ht="13.5" x14ac:dyDescent="0.25">
      <c r="A318" s="29"/>
      <c r="C318" s="149"/>
      <c r="D318" s="169"/>
    </row>
    <row r="319" spans="1:8" s="143" customFormat="1" ht="13.5" x14ac:dyDescent="0.25">
      <c r="A319" s="29"/>
      <c r="B319" s="144" t="s">
        <v>1218</v>
      </c>
    </row>
    <row r="320" spans="1:8" s="143" customFormat="1" ht="13.5" x14ac:dyDescent="0.25">
      <c r="A320" s="29"/>
    </row>
    <row r="321" spans="1:9" s="143" customFormat="1" ht="13.5" x14ac:dyDescent="0.25">
      <c r="A321" s="29"/>
      <c r="B321" s="144" t="s">
        <v>1219</v>
      </c>
    </row>
    <row r="322" spans="1:9" s="143" customFormat="1" ht="13.5" x14ac:dyDescent="0.25">
      <c r="A322" s="29"/>
      <c r="C322" s="159"/>
      <c r="D322" s="170"/>
      <c r="E322" s="17"/>
      <c r="F322" s="168"/>
      <c r="G322" s="168"/>
    </row>
    <row r="323" spans="1:9" s="143" customFormat="1" ht="13.5" x14ac:dyDescent="0.25">
      <c r="A323" s="29"/>
      <c r="B323" s="144" t="s">
        <v>1220</v>
      </c>
    </row>
    <row r="324" spans="1:9" s="143" customFormat="1" ht="13.5" x14ac:dyDescent="0.25">
      <c r="A324" s="29"/>
      <c r="B324" s="148"/>
      <c r="C324" s="169"/>
    </row>
    <row r="325" spans="1:9" s="143" customFormat="1" ht="13.5" x14ac:dyDescent="0.25">
      <c r="A325" s="29"/>
      <c r="B325" s="144" t="s">
        <v>1221</v>
      </c>
    </row>
    <row r="326" spans="1:9" s="143" customFormat="1" ht="13.5" x14ac:dyDescent="0.25">
      <c r="A326" s="29"/>
      <c r="G326" s="171"/>
    </row>
    <row r="327" spans="1:9" s="143" customFormat="1" ht="13.5" x14ac:dyDescent="0.25">
      <c r="A327" s="29"/>
      <c r="B327" s="144" t="s">
        <v>1211</v>
      </c>
    </row>
    <row r="328" spans="1:9" s="143" customFormat="1" ht="13.5" x14ac:dyDescent="0.25">
      <c r="A328" s="29"/>
      <c r="E328" s="151"/>
      <c r="I328" s="241"/>
    </row>
    <row r="329" spans="1:9" s="143" customFormat="1" ht="13.5" x14ac:dyDescent="0.25">
      <c r="A329" s="29"/>
      <c r="B329" s="144" t="s">
        <v>1222</v>
      </c>
      <c r="E329" s="151"/>
    </row>
    <row r="330" spans="1:9" s="143" customFormat="1" ht="13.5" x14ac:dyDescent="0.25">
      <c r="A330" s="29"/>
      <c r="E330" s="151"/>
    </row>
    <row r="331" spans="1:9" s="143" customFormat="1" ht="13.5" x14ac:dyDescent="0.25">
      <c r="A331" s="29"/>
      <c r="B331" s="144" t="s">
        <v>1223</v>
      </c>
      <c r="E331" s="151"/>
    </row>
    <row r="332" spans="1:9" s="143" customFormat="1" ht="13.5" x14ac:dyDescent="0.25">
      <c r="A332" s="29"/>
      <c r="E332" s="151"/>
    </row>
    <row r="333" spans="1:9" s="143" customFormat="1" ht="13.5" x14ac:dyDescent="0.25">
      <c r="A333" s="29"/>
      <c r="B333" s="144" t="s">
        <v>1224</v>
      </c>
      <c r="E333" s="151"/>
    </row>
    <row r="334" spans="1:9" s="143" customFormat="1" ht="13.5" x14ac:dyDescent="0.25">
      <c r="A334" s="29"/>
      <c r="E334" s="151"/>
    </row>
    <row r="335" spans="1:9" s="143" customFormat="1" ht="13.5" x14ac:dyDescent="0.25">
      <c r="A335" s="29"/>
      <c r="B335" s="144" t="s">
        <v>1225</v>
      </c>
      <c r="E335" s="151"/>
    </row>
    <row r="336" spans="1:9" s="143" customFormat="1" ht="13.5" x14ac:dyDescent="0.25">
      <c r="A336" s="29"/>
      <c r="E336" s="151"/>
    </row>
    <row r="337" spans="1:2" s="143" customFormat="1" ht="13.5" x14ac:dyDescent="0.25">
      <c r="A337" s="29"/>
      <c r="B337" s="143" t="s">
        <v>1226</v>
      </c>
    </row>
    <row r="338" spans="1:2" s="143" customFormat="1" ht="13.5" x14ac:dyDescent="0.25">
      <c r="A338" s="29"/>
    </row>
  </sheetData>
  <mergeCells count="41">
    <mergeCell ref="B244:G244"/>
    <mergeCell ref="B229:C229"/>
    <mergeCell ref="B230:D230"/>
    <mergeCell ref="B232:C232"/>
    <mergeCell ref="B223:C223"/>
    <mergeCell ref="B224:C224"/>
    <mergeCell ref="B225:C225"/>
    <mergeCell ref="B226:C226"/>
    <mergeCell ref="B227:C227"/>
    <mergeCell ref="B212:I212"/>
    <mergeCell ref="B220:D220"/>
    <mergeCell ref="B221:C221"/>
    <mergeCell ref="B222:C222"/>
    <mergeCell ref="B228:C228"/>
    <mergeCell ref="A1:H1"/>
    <mergeCell ref="A2:H2"/>
    <mergeCell ref="A3:H3"/>
    <mergeCell ref="B181:H181"/>
    <mergeCell ref="B182:H182"/>
    <mergeCell ref="B183:H183"/>
    <mergeCell ref="B184:H184"/>
    <mergeCell ref="B185:H185"/>
    <mergeCell ref="B186:H186"/>
    <mergeCell ref="B188:D188"/>
    <mergeCell ref="B189:C189"/>
    <mergeCell ref="B190:C190"/>
    <mergeCell ref="B191:C191"/>
    <mergeCell ref="B199:C199"/>
    <mergeCell ref="B201:C201"/>
    <mergeCell ref="B202:C202"/>
    <mergeCell ref="B203:C203"/>
    <mergeCell ref="B204:C204"/>
    <mergeCell ref="B207:B209"/>
    <mergeCell ref="C207:C209"/>
    <mergeCell ref="D207:F207"/>
    <mergeCell ref="G207:I207"/>
    <mergeCell ref="D208:D209"/>
    <mergeCell ref="E208:E209"/>
    <mergeCell ref="F208:F209"/>
    <mergeCell ref="G208:H208"/>
    <mergeCell ref="I208:I209"/>
  </mergeCells>
  <hyperlinks>
    <hyperlink ref="I1" location="Index!B2" display="Index" xr:uid="{96B41DCC-8998-407F-92B7-3F5AF613970C}"/>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08B9-7E2E-4EC8-9B95-EC80BA7B7D58}">
  <sheetPr>
    <outlinePr summaryBelow="0" summaryRight="0"/>
  </sheetPr>
  <dimension ref="A1:Q267"/>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customHeight="1" x14ac:dyDescent="0.2">
      <c r="A2" s="89" t="s">
        <v>965</v>
      </c>
      <c r="B2" s="89"/>
      <c r="C2" s="89"/>
      <c r="D2" s="89"/>
      <c r="E2" s="89"/>
      <c r="F2" s="89"/>
      <c r="G2" s="89"/>
      <c r="H2" s="89"/>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859360</v>
      </c>
      <c r="F7" s="44">
        <v>11358.161120000001</v>
      </c>
      <c r="G7" s="45">
        <v>7.1163939999999995E-2</v>
      </c>
      <c r="H7" s="35" t="s">
        <v>140</v>
      </c>
    </row>
    <row r="8" spans="1:9" x14ac:dyDescent="0.2">
      <c r="A8" s="41">
        <v>2</v>
      </c>
      <c r="B8" s="42" t="s">
        <v>17</v>
      </c>
      <c r="C8" s="42" t="s">
        <v>18</v>
      </c>
      <c r="D8" s="42" t="s">
        <v>19</v>
      </c>
      <c r="E8" s="43">
        <v>688341</v>
      </c>
      <c r="F8" s="44">
        <v>8170.6076700000003</v>
      </c>
      <c r="G8" s="45">
        <v>5.1192500000000002E-2</v>
      </c>
      <c r="H8" s="35" t="s">
        <v>140</v>
      </c>
    </row>
    <row r="9" spans="1:9" x14ac:dyDescent="0.2">
      <c r="A9" s="41">
        <v>3</v>
      </c>
      <c r="B9" s="42" t="s">
        <v>310</v>
      </c>
      <c r="C9" s="42" t="s">
        <v>311</v>
      </c>
      <c r="D9" s="42" t="s">
        <v>227</v>
      </c>
      <c r="E9" s="43">
        <v>2097070</v>
      </c>
      <c r="F9" s="44">
        <v>6710.6239999999998</v>
      </c>
      <c r="G9" s="45">
        <v>4.204505E-2</v>
      </c>
      <c r="H9" s="35" t="s">
        <v>140</v>
      </c>
    </row>
    <row r="10" spans="1:9" x14ac:dyDescent="0.2">
      <c r="A10" s="41">
        <v>4</v>
      </c>
      <c r="B10" s="42" t="s">
        <v>14</v>
      </c>
      <c r="C10" s="42" t="s">
        <v>15</v>
      </c>
      <c r="D10" s="42" t="s">
        <v>16</v>
      </c>
      <c r="E10" s="43">
        <v>350671</v>
      </c>
      <c r="F10" s="44">
        <v>6161.2894699999997</v>
      </c>
      <c r="G10" s="45">
        <v>3.8603220000000001E-2</v>
      </c>
      <c r="H10" s="35" t="s">
        <v>140</v>
      </c>
    </row>
    <row r="11" spans="1:9" x14ac:dyDescent="0.2">
      <c r="A11" s="41">
        <v>5</v>
      </c>
      <c r="B11" s="42" t="s">
        <v>454</v>
      </c>
      <c r="C11" s="42" t="s">
        <v>455</v>
      </c>
      <c r="D11" s="42" t="s">
        <v>46</v>
      </c>
      <c r="E11" s="43">
        <v>852816</v>
      </c>
      <c r="F11" s="44">
        <v>6043.9069920000002</v>
      </c>
      <c r="G11" s="45">
        <v>3.7867770000000002E-2</v>
      </c>
      <c r="H11" s="35" t="s">
        <v>140</v>
      </c>
    </row>
    <row r="12" spans="1:9" x14ac:dyDescent="0.2">
      <c r="A12" s="41">
        <v>6</v>
      </c>
      <c r="B12" s="42" t="s">
        <v>456</v>
      </c>
      <c r="C12" s="42" t="s">
        <v>457</v>
      </c>
      <c r="D12" s="42" t="s">
        <v>46</v>
      </c>
      <c r="E12" s="43">
        <v>1239770</v>
      </c>
      <c r="F12" s="44">
        <v>5169.8409000000001</v>
      </c>
      <c r="G12" s="45">
        <v>3.2391360000000001E-2</v>
      </c>
      <c r="H12" s="35" t="s">
        <v>140</v>
      </c>
    </row>
    <row r="13" spans="1:9" x14ac:dyDescent="0.2">
      <c r="A13" s="41">
        <v>7</v>
      </c>
      <c r="B13" s="42" t="s">
        <v>11</v>
      </c>
      <c r="C13" s="42" t="s">
        <v>12</v>
      </c>
      <c r="D13" s="42" t="s">
        <v>13</v>
      </c>
      <c r="E13" s="43">
        <v>126359</v>
      </c>
      <c r="F13" s="44">
        <v>4751.0983999999999</v>
      </c>
      <c r="G13" s="45">
        <v>2.9767749999999999E-2</v>
      </c>
      <c r="H13" s="35" t="s">
        <v>140</v>
      </c>
    </row>
    <row r="14" spans="1:9" x14ac:dyDescent="0.2">
      <c r="A14" s="41">
        <v>8</v>
      </c>
      <c r="B14" s="42" t="s">
        <v>462</v>
      </c>
      <c r="C14" s="42" t="s">
        <v>463</v>
      </c>
      <c r="D14" s="42" t="s">
        <v>183</v>
      </c>
      <c r="E14" s="43">
        <v>203156</v>
      </c>
      <c r="F14" s="44">
        <v>3516.6303600000001</v>
      </c>
      <c r="G14" s="45">
        <v>2.2033259999999999E-2</v>
      </c>
      <c r="H14" s="35" t="s">
        <v>140</v>
      </c>
    </row>
    <row r="15" spans="1:9" x14ac:dyDescent="0.2">
      <c r="A15" s="41">
        <v>9</v>
      </c>
      <c r="B15" s="42" t="s">
        <v>464</v>
      </c>
      <c r="C15" s="42" t="s">
        <v>465</v>
      </c>
      <c r="D15" s="42" t="s">
        <v>110</v>
      </c>
      <c r="E15" s="43">
        <v>729150</v>
      </c>
      <c r="F15" s="44">
        <v>3167.5734299999999</v>
      </c>
      <c r="G15" s="45">
        <v>1.9846260000000001E-2</v>
      </c>
      <c r="H15" s="35" t="s">
        <v>140</v>
      </c>
    </row>
    <row r="16" spans="1:9" x14ac:dyDescent="0.2">
      <c r="A16" s="41">
        <v>10</v>
      </c>
      <c r="B16" s="42" t="s">
        <v>322</v>
      </c>
      <c r="C16" s="42" t="s">
        <v>323</v>
      </c>
      <c r="D16" s="42" t="s">
        <v>183</v>
      </c>
      <c r="E16" s="43">
        <v>191802</v>
      </c>
      <c r="F16" s="44">
        <v>3107.1923999999999</v>
      </c>
      <c r="G16" s="45">
        <v>1.946794E-2</v>
      </c>
      <c r="H16" s="35" t="s">
        <v>140</v>
      </c>
    </row>
    <row r="17" spans="1:8" x14ac:dyDescent="0.2">
      <c r="A17" s="41">
        <v>11</v>
      </c>
      <c r="B17" s="42" t="s">
        <v>220</v>
      </c>
      <c r="C17" s="42" t="s">
        <v>221</v>
      </c>
      <c r="D17" s="42" t="s">
        <v>222</v>
      </c>
      <c r="E17" s="43">
        <v>72362</v>
      </c>
      <c r="F17" s="44">
        <v>2971.18372</v>
      </c>
      <c r="G17" s="45">
        <v>1.861579E-2</v>
      </c>
      <c r="H17" s="35" t="s">
        <v>140</v>
      </c>
    </row>
    <row r="18" spans="1:8" ht="25.5" x14ac:dyDescent="0.2">
      <c r="A18" s="41">
        <v>12</v>
      </c>
      <c r="B18" s="42" t="s">
        <v>228</v>
      </c>
      <c r="C18" s="42" t="s">
        <v>229</v>
      </c>
      <c r="D18" s="42" t="s">
        <v>230</v>
      </c>
      <c r="E18" s="43">
        <v>147023</v>
      </c>
      <c r="F18" s="44">
        <v>2467.04594</v>
      </c>
      <c r="G18" s="45">
        <v>1.5457139999999999E-2</v>
      </c>
      <c r="H18" s="35" t="s">
        <v>140</v>
      </c>
    </row>
    <row r="19" spans="1:8" x14ac:dyDescent="0.2">
      <c r="A19" s="41">
        <v>13</v>
      </c>
      <c r="B19" s="42" t="s">
        <v>458</v>
      </c>
      <c r="C19" s="42" t="s">
        <v>459</v>
      </c>
      <c r="D19" s="42" t="s">
        <v>121</v>
      </c>
      <c r="E19" s="43">
        <v>249175</v>
      </c>
      <c r="F19" s="44">
        <v>2346.7301499999999</v>
      </c>
      <c r="G19" s="45">
        <v>1.4703310000000001E-2</v>
      </c>
      <c r="H19" s="35" t="s">
        <v>140</v>
      </c>
    </row>
    <row r="20" spans="1:8" x14ac:dyDescent="0.2">
      <c r="A20" s="41">
        <v>14</v>
      </c>
      <c r="B20" s="42" t="s">
        <v>320</v>
      </c>
      <c r="C20" s="42" t="s">
        <v>321</v>
      </c>
      <c r="D20" s="42" t="s">
        <v>192</v>
      </c>
      <c r="E20" s="43">
        <v>20748</v>
      </c>
      <c r="F20" s="44">
        <v>2205.5124000000001</v>
      </c>
      <c r="G20" s="45">
        <v>1.3818520000000001E-2</v>
      </c>
      <c r="H20" s="35" t="s">
        <v>140</v>
      </c>
    </row>
    <row r="21" spans="1:8" x14ac:dyDescent="0.2">
      <c r="A21" s="41">
        <v>15</v>
      </c>
      <c r="B21" s="42" t="s">
        <v>328</v>
      </c>
      <c r="C21" s="42" t="s">
        <v>329</v>
      </c>
      <c r="D21" s="42" t="s">
        <v>222</v>
      </c>
      <c r="E21" s="43">
        <v>72767</v>
      </c>
      <c r="F21" s="44">
        <v>2146.6264999999999</v>
      </c>
      <c r="G21" s="45">
        <v>1.3449569999999999E-2</v>
      </c>
      <c r="H21" s="35" t="s">
        <v>140</v>
      </c>
    </row>
    <row r="22" spans="1:8" x14ac:dyDescent="0.2">
      <c r="A22" s="41">
        <v>16</v>
      </c>
      <c r="B22" s="42" t="s">
        <v>460</v>
      </c>
      <c r="C22" s="42" t="s">
        <v>461</v>
      </c>
      <c r="D22" s="42" t="s">
        <v>121</v>
      </c>
      <c r="E22" s="43">
        <v>498704</v>
      </c>
      <c r="F22" s="44">
        <v>2059.1488159999999</v>
      </c>
      <c r="G22" s="45">
        <v>1.290148E-2</v>
      </c>
      <c r="H22" s="35" t="s">
        <v>140</v>
      </c>
    </row>
    <row r="23" spans="1:8" x14ac:dyDescent="0.2">
      <c r="A23" s="41">
        <v>17</v>
      </c>
      <c r="B23" s="42" t="s">
        <v>190</v>
      </c>
      <c r="C23" s="42" t="s">
        <v>191</v>
      </c>
      <c r="D23" s="42" t="s">
        <v>192</v>
      </c>
      <c r="E23" s="43">
        <v>115457</v>
      </c>
      <c r="F23" s="44">
        <v>2019.4583869999999</v>
      </c>
      <c r="G23" s="45">
        <v>1.265281E-2</v>
      </c>
      <c r="H23" s="35" t="s">
        <v>140</v>
      </c>
    </row>
    <row r="24" spans="1:8" x14ac:dyDescent="0.2">
      <c r="A24" s="41">
        <v>18</v>
      </c>
      <c r="B24" s="42" t="s">
        <v>299</v>
      </c>
      <c r="C24" s="42" t="s">
        <v>300</v>
      </c>
      <c r="D24" s="42" t="s">
        <v>192</v>
      </c>
      <c r="E24" s="43">
        <v>250573</v>
      </c>
      <c r="F24" s="44">
        <v>1854.741346</v>
      </c>
      <c r="G24" s="45">
        <v>1.1620780000000001E-2</v>
      </c>
      <c r="H24" s="35" t="s">
        <v>140</v>
      </c>
    </row>
    <row r="25" spans="1:8" x14ac:dyDescent="0.2">
      <c r="A25" s="41">
        <v>19</v>
      </c>
      <c r="B25" s="42" t="s">
        <v>113</v>
      </c>
      <c r="C25" s="42" t="s">
        <v>114</v>
      </c>
      <c r="D25" s="42" t="s">
        <v>115</v>
      </c>
      <c r="E25" s="43">
        <v>26584</v>
      </c>
      <c r="F25" s="44">
        <v>1773.8173999999999</v>
      </c>
      <c r="G25" s="45">
        <v>1.111376E-2</v>
      </c>
      <c r="H25" s="35" t="s">
        <v>140</v>
      </c>
    </row>
    <row r="26" spans="1:8" x14ac:dyDescent="0.2">
      <c r="A26" s="41">
        <v>20</v>
      </c>
      <c r="B26" s="42" t="s">
        <v>466</v>
      </c>
      <c r="C26" s="42" t="s">
        <v>467</v>
      </c>
      <c r="D26" s="42" t="s">
        <v>183</v>
      </c>
      <c r="E26" s="43">
        <v>390343</v>
      </c>
      <c r="F26" s="44">
        <v>1732.5374055</v>
      </c>
      <c r="G26" s="45">
        <v>1.0855119999999999E-2</v>
      </c>
      <c r="H26" s="35" t="s">
        <v>140</v>
      </c>
    </row>
    <row r="27" spans="1:8" ht="25.5" x14ac:dyDescent="0.2">
      <c r="A27" s="41">
        <v>21</v>
      </c>
      <c r="B27" s="42" t="s">
        <v>381</v>
      </c>
      <c r="C27" s="42" t="s">
        <v>382</v>
      </c>
      <c r="D27" s="42" t="s">
        <v>215</v>
      </c>
      <c r="E27" s="43">
        <v>201094</v>
      </c>
      <c r="F27" s="44">
        <v>1702.361257</v>
      </c>
      <c r="G27" s="45">
        <v>1.066605E-2</v>
      </c>
      <c r="H27" s="35" t="s">
        <v>140</v>
      </c>
    </row>
    <row r="28" spans="1:8" x14ac:dyDescent="0.2">
      <c r="A28" s="41">
        <v>22</v>
      </c>
      <c r="B28" s="42" t="s">
        <v>85</v>
      </c>
      <c r="C28" s="42" t="s">
        <v>86</v>
      </c>
      <c r="D28" s="42" t="s">
        <v>28</v>
      </c>
      <c r="E28" s="43">
        <v>35596</v>
      </c>
      <c r="F28" s="44">
        <v>1694.3696</v>
      </c>
      <c r="G28" s="45">
        <v>1.0615980000000001E-2</v>
      </c>
      <c r="H28" s="35" t="s">
        <v>140</v>
      </c>
    </row>
    <row r="29" spans="1:8" x14ac:dyDescent="0.2">
      <c r="A29" s="41">
        <v>23</v>
      </c>
      <c r="B29" s="42" t="s">
        <v>335</v>
      </c>
      <c r="C29" s="42" t="s">
        <v>336</v>
      </c>
      <c r="D29" s="42" t="s">
        <v>56</v>
      </c>
      <c r="E29" s="43">
        <v>242420</v>
      </c>
      <c r="F29" s="44">
        <v>1690.0310300000001</v>
      </c>
      <c r="G29" s="45">
        <v>1.0588800000000001E-2</v>
      </c>
      <c r="H29" s="35" t="s">
        <v>140</v>
      </c>
    </row>
    <row r="30" spans="1:8" x14ac:dyDescent="0.2">
      <c r="A30" s="41">
        <v>24</v>
      </c>
      <c r="B30" s="42" t="s">
        <v>312</v>
      </c>
      <c r="C30" s="42" t="s">
        <v>313</v>
      </c>
      <c r="D30" s="42" t="s">
        <v>39</v>
      </c>
      <c r="E30" s="43">
        <v>21505</v>
      </c>
      <c r="F30" s="44">
        <v>1676.74485</v>
      </c>
      <c r="G30" s="45">
        <v>1.0505550000000001E-2</v>
      </c>
      <c r="H30" s="35" t="s">
        <v>140</v>
      </c>
    </row>
    <row r="31" spans="1:8" ht="25.5" x14ac:dyDescent="0.2">
      <c r="A31" s="41">
        <v>25</v>
      </c>
      <c r="B31" s="42" t="s">
        <v>197</v>
      </c>
      <c r="C31" s="42" t="s">
        <v>198</v>
      </c>
      <c r="D31" s="42" t="s">
        <v>199</v>
      </c>
      <c r="E31" s="43">
        <v>94618</v>
      </c>
      <c r="F31" s="44">
        <v>1663.573676</v>
      </c>
      <c r="G31" s="45">
        <v>1.042303E-2</v>
      </c>
      <c r="H31" s="35" t="s">
        <v>140</v>
      </c>
    </row>
    <row r="32" spans="1:8" x14ac:dyDescent="0.2">
      <c r="A32" s="41">
        <v>26</v>
      </c>
      <c r="B32" s="42" t="s">
        <v>284</v>
      </c>
      <c r="C32" s="42" t="s">
        <v>285</v>
      </c>
      <c r="D32" s="42" t="s">
        <v>212</v>
      </c>
      <c r="E32" s="43">
        <v>898524</v>
      </c>
      <c r="F32" s="44">
        <v>1652.4754883999999</v>
      </c>
      <c r="G32" s="45">
        <v>1.03535E-2</v>
      </c>
      <c r="H32" s="35" t="s">
        <v>140</v>
      </c>
    </row>
    <row r="33" spans="1:8" x14ac:dyDescent="0.2">
      <c r="A33" s="41">
        <v>27</v>
      </c>
      <c r="B33" s="42" t="s">
        <v>468</v>
      </c>
      <c r="C33" s="42" t="s">
        <v>469</v>
      </c>
      <c r="D33" s="42" t="s">
        <v>209</v>
      </c>
      <c r="E33" s="43">
        <v>93135</v>
      </c>
      <c r="F33" s="44">
        <v>1579.9421400000001</v>
      </c>
      <c r="G33" s="45">
        <v>9.8990399999999996E-3</v>
      </c>
      <c r="H33" s="35" t="s">
        <v>140</v>
      </c>
    </row>
    <row r="34" spans="1:8" ht="25.5" x14ac:dyDescent="0.2">
      <c r="A34" s="41">
        <v>28</v>
      </c>
      <c r="B34" s="42" t="s">
        <v>472</v>
      </c>
      <c r="C34" s="42" t="s">
        <v>473</v>
      </c>
      <c r="D34" s="42" t="s">
        <v>215</v>
      </c>
      <c r="E34" s="43">
        <v>85252</v>
      </c>
      <c r="F34" s="44">
        <v>1548.6878320000001</v>
      </c>
      <c r="G34" s="45">
        <v>9.7032200000000002E-3</v>
      </c>
      <c r="H34" s="35" t="s">
        <v>140</v>
      </c>
    </row>
    <row r="35" spans="1:8" ht="25.5" x14ac:dyDescent="0.2">
      <c r="A35" s="41">
        <v>29</v>
      </c>
      <c r="B35" s="42" t="s">
        <v>286</v>
      </c>
      <c r="C35" s="42" t="s">
        <v>287</v>
      </c>
      <c r="D35" s="42" t="s">
        <v>230</v>
      </c>
      <c r="E35" s="43">
        <v>144946</v>
      </c>
      <c r="F35" s="44">
        <v>1542.080494</v>
      </c>
      <c r="G35" s="45">
        <v>9.6618199999999998E-3</v>
      </c>
      <c r="H35" s="35" t="s">
        <v>140</v>
      </c>
    </row>
    <row r="36" spans="1:8" x14ac:dyDescent="0.2">
      <c r="A36" s="41">
        <v>30</v>
      </c>
      <c r="B36" s="42" t="s">
        <v>474</v>
      </c>
      <c r="C36" s="42" t="s">
        <v>475</v>
      </c>
      <c r="D36" s="42" t="s">
        <v>222</v>
      </c>
      <c r="E36" s="43">
        <v>8864</v>
      </c>
      <c r="F36" s="44">
        <v>1511.6665599999999</v>
      </c>
      <c r="G36" s="45">
        <v>9.4712600000000004E-3</v>
      </c>
      <c r="H36" s="35" t="s">
        <v>140</v>
      </c>
    </row>
    <row r="37" spans="1:8" x14ac:dyDescent="0.2">
      <c r="A37" s="41">
        <v>31</v>
      </c>
      <c r="B37" s="42" t="s">
        <v>476</v>
      </c>
      <c r="C37" s="42" t="s">
        <v>477</v>
      </c>
      <c r="D37" s="42" t="s">
        <v>212</v>
      </c>
      <c r="E37" s="43">
        <v>44475</v>
      </c>
      <c r="F37" s="44">
        <v>1467.8529000000001</v>
      </c>
      <c r="G37" s="45">
        <v>9.1967500000000001E-3</v>
      </c>
      <c r="H37" s="35" t="s">
        <v>140</v>
      </c>
    </row>
    <row r="38" spans="1:8" x14ac:dyDescent="0.2">
      <c r="A38" s="41">
        <v>32</v>
      </c>
      <c r="B38" s="42" t="s">
        <v>277</v>
      </c>
      <c r="C38" s="42" t="s">
        <v>278</v>
      </c>
      <c r="D38" s="42" t="s">
        <v>34</v>
      </c>
      <c r="E38" s="43">
        <v>121040</v>
      </c>
      <c r="F38" s="44">
        <v>1416.1679999999999</v>
      </c>
      <c r="G38" s="45">
        <v>8.8729199999999994E-3</v>
      </c>
      <c r="H38" s="35" t="s">
        <v>140</v>
      </c>
    </row>
    <row r="39" spans="1:8" ht="25.5" x14ac:dyDescent="0.2">
      <c r="A39" s="41">
        <v>33</v>
      </c>
      <c r="B39" s="42" t="s">
        <v>59</v>
      </c>
      <c r="C39" s="42" t="s">
        <v>60</v>
      </c>
      <c r="D39" s="42" t="s">
        <v>51</v>
      </c>
      <c r="E39" s="43">
        <v>391280</v>
      </c>
      <c r="F39" s="44">
        <v>1395.30448</v>
      </c>
      <c r="G39" s="45">
        <v>8.7422000000000003E-3</v>
      </c>
      <c r="H39" s="35" t="s">
        <v>140</v>
      </c>
    </row>
    <row r="40" spans="1:8" ht="25.5" x14ac:dyDescent="0.2">
      <c r="A40" s="41">
        <v>34</v>
      </c>
      <c r="B40" s="42" t="s">
        <v>23</v>
      </c>
      <c r="C40" s="42" t="s">
        <v>24</v>
      </c>
      <c r="D40" s="42" t="s">
        <v>25</v>
      </c>
      <c r="E40" s="43">
        <v>12278</v>
      </c>
      <c r="F40" s="44">
        <v>1345.17768</v>
      </c>
      <c r="G40" s="45">
        <v>8.4281400000000006E-3</v>
      </c>
      <c r="H40" s="35" t="s">
        <v>140</v>
      </c>
    </row>
    <row r="41" spans="1:8" x14ac:dyDescent="0.2">
      <c r="A41" s="41">
        <v>35</v>
      </c>
      <c r="B41" s="42" t="s">
        <v>94</v>
      </c>
      <c r="C41" s="42" t="s">
        <v>95</v>
      </c>
      <c r="D41" s="42" t="s">
        <v>77</v>
      </c>
      <c r="E41" s="43">
        <v>325906</v>
      </c>
      <c r="F41" s="44">
        <v>1335.2368819999999</v>
      </c>
      <c r="G41" s="45">
        <v>8.3658499999999993E-3</v>
      </c>
      <c r="H41" s="35" t="s">
        <v>140</v>
      </c>
    </row>
    <row r="42" spans="1:8" x14ac:dyDescent="0.2">
      <c r="A42" s="41">
        <v>36</v>
      </c>
      <c r="B42" s="42" t="s">
        <v>478</v>
      </c>
      <c r="C42" s="42" t="s">
        <v>479</v>
      </c>
      <c r="D42" s="42" t="s">
        <v>110</v>
      </c>
      <c r="E42" s="43">
        <v>2505991</v>
      </c>
      <c r="F42" s="44">
        <v>1260.0122747999999</v>
      </c>
      <c r="G42" s="45">
        <v>7.8945400000000002E-3</v>
      </c>
      <c r="H42" s="35" t="s">
        <v>140</v>
      </c>
    </row>
    <row r="43" spans="1:8" x14ac:dyDescent="0.2">
      <c r="A43" s="41">
        <v>37</v>
      </c>
      <c r="B43" s="42" t="s">
        <v>75</v>
      </c>
      <c r="C43" s="42" t="s">
        <v>76</v>
      </c>
      <c r="D43" s="42" t="s">
        <v>77</v>
      </c>
      <c r="E43" s="43">
        <v>24858</v>
      </c>
      <c r="F43" s="44">
        <v>1238.92272</v>
      </c>
      <c r="G43" s="45">
        <v>7.7624E-3</v>
      </c>
      <c r="H43" s="35" t="s">
        <v>140</v>
      </c>
    </row>
    <row r="44" spans="1:8" ht="25.5" x14ac:dyDescent="0.2">
      <c r="A44" s="41">
        <v>38</v>
      </c>
      <c r="B44" s="42" t="s">
        <v>239</v>
      </c>
      <c r="C44" s="42" t="s">
        <v>240</v>
      </c>
      <c r="D44" s="42" t="s">
        <v>215</v>
      </c>
      <c r="E44" s="43">
        <v>49397</v>
      </c>
      <c r="F44" s="44">
        <v>1236.8020859999999</v>
      </c>
      <c r="G44" s="45">
        <v>7.74912E-3</v>
      </c>
      <c r="H44" s="35" t="s">
        <v>140</v>
      </c>
    </row>
    <row r="45" spans="1:8" x14ac:dyDescent="0.2">
      <c r="A45" s="41">
        <v>39</v>
      </c>
      <c r="B45" s="42" t="s">
        <v>490</v>
      </c>
      <c r="C45" s="42" t="s">
        <v>491</v>
      </c>
      <c r="D45" s="42" t="s">
        <v>110</v>
      </c>
      <c r="E45" s="43">
        <v>360489</v>
      </c>
      <c r="F45" s="44">
        <v>1211.3511867</v>
      </c>
      <c r="G45" s="45">
        <v>7.5896599999999998E-3</v>
      </c>
      <c r="H45" s="35" t="s">
        <v>140</v>
      </c>
    </row>
    <row r="46" spans="1:8" x14ac:dyDescent="0.2">
      <c r="A46" s="41">
        <v>40</v>
      </c>
      <c r="B46" s="42" t="s">
        <v>480</v>
      </c>
      <c r="C46" s="42" t="s">
        <v>481</v>
      </c>
      <c r="D46" s="42" t="s">
        <v>183</v>
      </c>
      <c r="E46" s="43">
        <v>108269</v>
      </c>
      <c r="F46" s="44">
        <v>1196.1559119999999</v>
      </c>
      <c r="G46" s="45">
        <v>7.4944499999999997E-3</v>
      </c>
      <c r="H46" s="35" t="s">
        <v>140</v>
      </c>
    </row>
    <row r="47" spans="1:8" ht="25.5" x14ac:dyDescent="0.2">
      <c r="A47" s="41">
        <v>41</v>
      </c>
      <c r="B47" s="42" t="s">
        <v>482</v>
      </c>
      <c r="C47" s="42" t="s">
        <v>483</v>
      </c>
      <c r="D47" s="42" t="s">
        <v>202</v>
      </c>
      <c r="E47" s="43">
        <v>115152</v>
      </c>
      <c r="F47" s="44">
        <v>1173.9746399999999</v>
      </c>
      <c r="G47" s="45">
        <v>7.3554700000000002E-3</v>
      </c>
      <c r="H47" s="35" t="s">
        <v>140</v>
      </c>
    </row>
    <row r="48" spans="1:8" x14ac:dyDescent="0.2">
      <c r="A48" s="41">
        <v>42</v>
      </c>
      <c r="B48" s="42" t="s">
        <v>484</v>
      </c>
      <c r="C48" s="42" t="s">
        <v>485</v>
      </c>
      <c r="D48" s="42" t="s">
        <v>183</v>
      </c>
      <c r="E48" s="43">
        <v>26259</v>
      </c>
      <c r="F48" s="44">
        <v>1168.735572</v>
      </c>
      <c r="G48" s="45">
        <v>7.32265E-3</v>
      </c>
      <c r="H48" s="35" t="s">
        <v>140</v>
      </c>
    </row>
    <row r="49" spans="1:8" x14ac:dyDescent="0.2">
      <c r="A49" s="41">
        <v>43</v>
      </c>
      <c r="B49" s="42" t="s">
        <v>486</v>
      </c>
      <c r="C49" s="42" t="s">
        <v>487</v>
      </c>
      <c r="D49" s="42" t="s">
        <v>222</v>
      </c>
      <c r="E49" s="43">
        <v>10094</v>
      </c>
      <c r="F49" s="44">
        <v>1097.62156</v>
      </c>
      <c r="G49" s="45">
        <v>6.8770899999999998E-3</v>
      </c>
      <c r="H49" s="35" t="s">
        <v>140</v>
      </c>
    </row>
    <row r="50" spans="1:8" x14ac:dyDescent="0.2">
      <c r="A50" s="41">
        <v>44</v>
      </c>
      <c r="B50" s="42" t="s">
        <v>624</v>
      </c>
      <c r="C50" s="42" t="s">
        <v>625</v>
      </c>
      <c r="D50" s="42" t="s">
        <v>183</v>
      </c>
      <c r="E50" s="43">
        <v>112500</v>
      </c>
      <c r="F50" s="44">
        <v>1079.325</v>
      </c>
      <c r="G50" s="45">
        <v>6.7624499999999997E-3</v>
      </c>
      <c r="H50" s="35" t="s">
        <v>140</v>
      </c>
    </row>
    <row r="51" spans="1:8" ht="25.5" x14ac:dyDescent="0.2">
      <c r="A51" s="41">
        <v>45</v>
      </c>
      <c r="B51" s="42" t="s">
        <v>218</v>
      </c>
      <c r="C51" s="42" t="s">
        <v>219</v>
      </c>
      <c r="D51" s="42" t="s">
        <v>215</v>
      </c>
      <c r="E51" s="43">
        <v>35414</v>
      </c>
      <c r="F51" s="44">
        <v>1026.793516</v>
      </c>
      <c r="G51" s="45">
        <v>6.4333200000000002E-3</v>
      </c>
      <c r="H51" s="35" t="s">
        <v>140</v>
      </c>
    </row>
    <row r="52" spans="1:8" ht="51" x14ac:dyDescent="0.2">
      <c r="A52" s="41">
        <v>46</v>
      </c>
      <c r="B52" s="42" t="s">
        <v>131</v>
      </c>
      <c r="C52" s="42" t="s">
        <v>132</v>
      </c>
      <c r="D52" s="42" t="s">
        <v>133</v>
      </c>
      <c r="E52" s="43">
        <v>644970</v>
      </c>
      <c r="F52" s="44">
        <v>994.479243</v>
      </c>
      <c r="G52" s="45">
        <v>6.2308600000000004E-3</v>
      </c>
      <c r="H52" s="35" t="s">
        <v>140</v>
      </c>
    </row>
    <row r="53" spans="1:8" ht="25.5" x14ac:dyDescent="0.2">
      <c r="A53" s="41">
        <v>47</v>
      </c>
      <c r="B53" s="42" t="s">
        <v>254</v>
      </c>
      <c r="C53" s="42" t="s">
        <v>255</v>
      </c>
      <c r="D53" s="42" t="s">
        <v>215</v>
      </c>
      <c r="E53" s="43">
        <v>19220</v>
      </c>
      <c r="F53" s="44">
        <v>992.42470000000003</v>
      </c>
      <c r="G53" s="45">
        <v>6.2179799999999997E-3</v>
      </c>
      <c r="H53" s="35" t="s">
        <v>140</v>
      </c>
    </row>
    <row r="54" spans="1:8" x14ac:dyDescent="0.2">
      <c r="A54" s="41">
        <v>48</v>
      </c>
      <c r="B54" s="42" t="s">
        <v>293</v>
      </c>
      <c r="C54" s="42" t="s">
        <v>294</v>
      </c>
      <c r="D54" s="42" t="s">
        <v>56</v>
      </c>
      <c r="E54" s="43">
        <v>165632</v>
      </c>
      <c r="F54" s="44">
        <v>978.47104000000002</v>
      </c>
      <c r="G54" s="45">
        <v>6.1305600000000002E-3</v>
      </c>
      <c r="H54" s="35" t="s">
        <v>140</v>
      </c>
    </row>
    <row r="55" spans="1:8" x14ac:dyDescent="0.2">
      <c r="A55" s="41">
        <v>49</v>
      </c>
      <c r="B55" s="42" t="s">
        <v>488</v>
      </c>
      <c r="C55" s="42" t="s">
        <v>489</v>
      </c>
      <c r="D55" s="42" t="s">
        <v>376</v>
      </c>
      <c r="E55" s="43">
        <v>455348</v>
      </c>
      <c r="F55" s="44">
        <v>941.3864552</v>
      </c>
      <c r="G55" s="45">
        <v>5.8982100000000001E-3</v>
      </c>
      <c r="H55" s="35" t="s">
        <v>140</v>
      </c>
    </row>
    <row r="56" spans="1:8" x14ac:dyDescent="0.2">
      <c r="A56" s="41">
        <v>50</v>
      </c>
      <c r="B56" s="42" t="s">
        <v>421</v>
      </c>
      <c r="C56" s="42" t="s">
        <v>422</v>
      </c>
      <c r="D56" s="42" t="s">
        <v>212</v>
      </c>
      <c r="E56" s="43">
        <v>28454</v>
      </c>
      <c r="F56" s="44">
        <v>890.38256799999999</v>
      </c>
      <c r="G56" s="45">
        <v>5.5786400000000002E-3</v>
      </c>
      <c r="H56" s="35" t="s">
        <v>140</v>
      </c>
    </row>
    <row r="57" spans="1:8" ht="25.5" x14ac:dyDescent="0.2">
      <c r="A57" s="41">
        <v>51</v>
      </c>
      <c r="B57" s="42" t="s">
        <v>213</v>
      </c>
      <c r="C57" s="42" t="s">
        <v>214</v>
      </c>
      <c r="D57" s="42" t="s">
        <v>215</v>
      </c>
      <c r="E57" s="43">
        <v>43685</v>
      </c>
      <c r="F57" s="44">
        <v>886.89287000000002</v>
      </c>
      <c r="G57" s="45">
        <v>5.5567799999999999E-3</v>
      </c>
      <c r="H57" s="35" t="s">
        <v>140</v>
      </c>
    </row>
    <row r="58" spans="1:8" ht="25.5" x14ac:dyDescent="0.2">
      <c r="A58" s="41">
        <v>52</v>
      </c>
      <c r="B58" s="42" t="s">
        <v>368</v>
      </c>
      <c r="C58" s="42" t="s">
        <v>369</v>
      </c>
      <c r="D58" s="42" t="s">
        <v>292</v>
      </c>
      <c r="E58" s="43">
        <v>102810</v>
      </c>
      <c r="F58" s="44">
        <v>816.67123500000002</v>
      </c>
      <c r="G58" s="45">
        <v>5.1168100000000003E-3</v>
      </c>
      <c r="H58" s="35" t="s">
        <v>140</v>
      </c>
    </row>
    <row r="59" spans="1:8" ht="25.5" x14ac:dyDescent="0.2">
      <c r="A59" s="41">
        <v>53</v>
      </c>
      <c r="B59" s="42" t="s">
        <v>492</v>
      </c>
      <c r="C59" s="42" t="s">
        <v>493</v>
      </c>
      <c r="D59" s="42" t="s">
        <v>494</v>
      </c>
      <c r="E59" s="43">
        <v>60800</v>
      </c>
      <c r="F59" s="44">
        <v>799.52</v>
      </c>
      <c r="G59" s="45">
        <v>5.0093500000000001E-3</v>
      </c>
      <c r="H59" s="35" t="s">
        <v>140</v>
      </c>
    </row>
    <row r="60" spans="1:8" x14ac:dyDescent="0.2">
      <c r="A60" s="41">
        <v>54</v>
      </c>
      <c r="B60" s="42" t="s">
        <v>69</v>
      </c>
      <c r="C60" s="42" t="s">
        <v>70</v>
      </c>
      <c r="D60" s="42" t="s">
        <v>39</v>
      </c>
      <c r="E60" s="43">
        <v>101140</v>
      </c>
      <c r="F60" s="44">
        <v>795.01097000000004</v>
      </c>
      <c r="G60" s="45">
        <v>4.9810999999999996E-3</v>
      </c>
      <c r="H60" s="35" t="s">
        <v>140</v>
      </c>
    </row>
    <row r="61" spans="1:8" x14ac:dyDescent="0.2">
      <c r="A61" s="41">
        <v>55</v>
      </c>
      <c r="B61" s="42" t="s">
        <v>65</v>
      </c>
      <c r="C61" s="42" t="s">
        <v>66</v>
      </c>
      <c r="D61" s="42" t="s">
        <v>39</v>
      </c>
      <c r="E61" s="43">
        <v>20765</v>
      </c>
      <c r="F61" s="44">
        <v>704.39032999999995</v>
      </c>
      <c r="G61" s="45">
        <v>4.4133200000000001E-3</v>
      </c>
      <c r="H61" s="35" t="s">
        <v>140</v>
      </c>
    </row>
    <row r="62" spans="1:8" x14ac:dyDescent="0.2">
      <c r="A62" s="41">
        <v>56</v>
      </c>
      <c r="B62" s="42" t="s">
        <v>127</v>
      </c>
      <c r="C62" s="42" t="s">
        <v>128</v>
      </c>
      <c r="D62" s="42" t="s">
        <v>39</v>
      </c>
      <c r="E62" s="43">
        <v>129649</v>
      </c>
      <c r="F62" s="44">
        <v>598.71908199999996</v>
      </c>
      <c r="G62" s="45">
        <v>3.7512399999999999E-3</v>
      </c>
      <c r="H62" s="35" t="s">
        <v>140</v>
      </c>
    </row>
    <row r="63" spans="1:8" x14ac:dyDescent="0.2">
      <c r="A63" s="41">
        <v>57</v>
      </c>
      <c r="B63" s="42" t="s">
        <v>20</v>
      </c>
      <c r="C63" s="42" t="s">
        <v>21</v>
      </c>
      <c r="D63" s="42" t="s">
        <v>22</v>
      </c>
      <c r="E63" s="43">
        <v>154500</v>
      </c>
      <c r="F63" s="44">
        <v>498.64875000000001</v>
      </c>
      <c r="G63" s="45">
        <v>3.1242599999999998E-3</v>
      </c>
      <c r="H63" s="35" t="s">
        <v>140</v>
      </c>
    </row>
    <row r="64" spans="1:8" x14ac:dyDescent="0.2">
      <c r="A64" s="41">
        <v>58</v>
      </c>
      <c r="B64" s="42" t="s">
        <v>44</v>
      </c>
      <c r="C64" s="42" t="s">
        <v>45</v>
      </c>
      <c r="D64" s="42" t="s">
        <v>46</v>
      </c>
      <c r="E64" s="43">
        <v>51750</v>
      </c>
      <c r="F64" s="44">
        <v>496.54124999999999</v>
      </c>
      <c r="G64" s="45">
        <v>3.1110500000000002E-3</v>
      </c>
      <c r="H64" s="35" t="s">
        <v>140</v>
      </c>
    </row>
    <row r="65" spans="1:8" x14ac:dyDescent="0.2">
      <c r="A65" s="41">
        <v>59</v>
      </c>
      <c r="B65" s="42" t="s">
        <v>688</v>
      </c>
      <c r="C65" s="42" t="s">
        <v>689</v>
      </c>
      <c r="D65" s="42" t="s">
        <v>31</v>
      </c>
      <c r="E65" s="43">
        <v>8400</v>
      </c>
      <c r="F65" s="44">
        <v>392.11200000000002</v>
      </c>
      <c r="G65" s="45">
        <v>2.4567600000000001E-3</v>
      </c>
      <c r="H65" s="35" t="s">
        <v>140</v>
      </c>
    </row>
    <row r="66" spans="1:8" x14ac:dyDescent="0.2">
      <c r="A66" s="41">
        <v>60</v>
      </c>
      <c r="B66" s="42" t="s">
        <v>332</v>
      </c>
      <c r="C66" s="42" t="s">
        <v>333</v>
      </c>
      <c r="D66" s="42" t="s">
        <v>34</v>
      </c>
      <c r="E66" s="43">
        <v>26240</v>
      </c>
      <c r="F66" s="44">
        <v>390.66111999999998</v>
      </c>
      <c r="G66" s="45">
        <v>2.4476699999999999E-3</v>
      </c>
      <c r="H66" s="35" t="s">
        <v>140</v>
      </c>
    </row>
    <row r="67" spans="1:8" x14ac:dyDescent="0.2">
      <c r="A67" s="41">
        <v>61</v>
      </c>
      <c r="B67" s="42" t="s">
        <v>401</v>
      </c>
      <c r="C67" s="42" t="s">
        <v>402</v>
      </c>
      <c r="D67" s="42" t="s">
        <v>46</v>
      </c>
      <c r="E67" s="43">
        <v>190275</v>
      </c>
      <c r="F67" s="44">
        <v>325.37025</v>
      </c>
      <c r="G67" s="45">
        <v>2.0385899999999998E-3</v>
      </c>
      <c r="H67" s="35" t="s">
        <v>140</v>
      </c>
    </row>
    <row r="68" spans="1:8" ht="25.5" x14ac:dyDescent="0.2">
      <c r="A68" s="41">
        <v>62</v>
      </c>
      <c r="B68" s="42" t="s">
        <v>673</v>
      </c>
      <c r="C68" s="42" t="s">
        <v>674</v>
      </c>
      <c r="D68" s="42" t="s">
        <v>215</v>
      </c>
      <c r="E68" s="43">
        <v>175</v>
      </c>
      <c r="F68" s="44">
        <v>2.3555000000000001</v>
      </c>
      <c r="G68" s="45" t="s">
        <v>138</v>
      </c>
      <c r="H68" s="35" t="s">
        <v>140</v>
      </c>
    </row>
    <row r="69" spans="1:8" x14ac:dyDescent="0.2">
      <c r="A69" s="46"/>
      <c r="B69" s="46"/>
      <c r="C69" s="47" t="s">
        <v>139</v>
      </c>
      <c r="D69" s="46"/>
      <c r="E69" s="46" t="s">
        <v>140</v>
      </c>
      <c r="F69" s="48">
        <v>126149.1315066</v>
      </c>
      <c r="G69" s="49">
        <v>0.79038052999999997</v>
      </c>
      <c r="H69" s="35" t="s">
        <v>140</v>
      </c>
    </row>
    <row r="70" spans="1:8" x14ac:dyDescent="0.2">
      <c r="A70" s="46"/>
      <c r="B70" s="46"/>
      <c r="C70" s="50"/>
      <c r="D70" s="46"/>
      <c r="E70" s="46"/>
      <c r="F70" s="51"/>
      <c r="G70" s="51"/>
      <c r="H70" s="35" t="s">
        <v>140</v>
      </c>
    </row>
    <row r="71" spans="1:8" x14ac:dyDescent="0.2">
      <c r="A71" s="46"/>
      <c r="B71" s="46"/>
      <c r="C71" s="47" t="s">
        <v>141</v>
      </c>
      <c r="D71" s="46"/>
      <c r="E71" s="46"/>
      <c r="F71" s="46"/>
      <c r="G71" s="46"/>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143</v>
      </c>
      <c r="D74" s="46"/>
      <c r="E74" s="46"/>
      <c r="F74" s="46"/>
      <c r="G74" s="46"/>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144</v>
      </c>
      <c r="D77" s="46"/>
      <c r="E77" s="46"/>
      <c r="F77" s="46"/>
      <c r="G77" s="46"/>
      <c r="H77" s="35" t="s">
        <v>140</v>
      </c>
    </row>
    <row r="78" spans="1:8" x14ac:dyDescent="0.2">
      <c r="A78" s="46"/>
      <c r="B78" s="46"/>
      <c r="C78" s="47" t="s">
        <v>139</v>
      </c>
      <c r="D78" s="46"/>
      <c r="E78" s="46" t="s">
        <v>140</v>
      </c>
      <c r="F78" s="52" t="s">
        <v>142</v>
      </c>
      <c r="G78" s="49">
        <v>0</v>
      </c>
      <c r="H78" s="35" t="s">
        <v>140</v>
      </c>
    </row>
    <row r="79" spans="1:8" x14ac:dyDescent="0.2">
      <c r="A79" s="46"/>
      <c r="B79" s="46"/>
      <c r="C79" s="50"/>
      <c r="D79" s="46"/>
      <c r="E79" s="46"/>
      <c r="F79" s="51"/>
      <c r="G79" s="51"/>
      <c r="H79" s="35" t="s">
        <v>140</v>
      </c>
    </row>
    <row r="80" spans="1:8" x14ac:dyDescent="0.2">
      <c r="A80" s="46"/>
      <c r="B80" s="46"/>
      <c r="C80" s="47" t="s">
        <v>145</v>
      </c>
      <c r="D80" s="46"/>
      <c r="E80" s="46"/>
      <c r="F80" s="51"/>
      <c r="G80" s="51"/>
      <c r="H80" s="35" t="s">
        <v>140</v>
      </c>
    </row>
    <row r="81" spans="1:8" x14ac:dyDescent="0.2">
      <c r="A81" s="46"/>
      <c r="B81" s="46"/>
      <c r="C81" s="47" t="s">
        <v>139</v>
      </c>
      <c r="D81" s="46"/>
      <c r="E81" s="46" t="s">
        <v>140</v>
      </c>
      <c r="F81" s="52" t="s">
        <v>142</v>
      </c>
      <c r="G81" s="49">
        <v>0</v>
      </c>
      <c r="H81" s="35" t="s">
        <v>140</v>
      </c>
    </row>
    <row r="82" spans="1:8" x14ac:dyDescent="0.2">
      <c r="A82" s="46"/>
      <c r="B82" s="46"/>
      <c r="C82" s="50"/>
      <c r="D82" s="46"/>
      <c r="E82" s="46"/>
      <c r="F82" s="51"/>
      <c r="G82" s="51"/>
      <c r="H82" s="35" t="s">
        <v>140</v>
      </c>
    </row>
    <row r="83" spans="1:8" x14ac:dyDescent="0.2">
      <c r="A83" s="46"/>
      <c r="B83" s="46"/>
      <c r="C83" s="47" t="s">
        <v>146</v>
      </c>
      <c r="D83" s="46"/>
      <c r="E83" s="46"/>
      <c r="F83" s="51"/>
      <c r="G83" s="51"/>
      <c r="H83" s="35" t="s">
        <v>140</v>
      </c>
    </row>
    <row r="84" spans="1:8" x14ac:dyDescent="0.2">
      <c r="A84" s="41">
        <v>1</v>
      </c>
      <c r="B84" s="42"/>
      <c r="C84" s="42" t="s">
        <v>1115</v>
      </c>
      <c r="D84" s="42" t="s">
        <v>677</v>
      </c>
      <c r="E84" s="43">
        <v>-190275</v>
      </c>
      <c r="F84" s="44">
        <v>-327.10175249999998</v>
      </c>
      <c r="G84" s="45">
        <f>F84/$F$157</f>
        <v>-2.0494381691999988E-3</v>
      </c>
      <c r="H84" s="35" t="s">
        <v>140</v>
      </c>
    </row>
    <row r="85" spans="1:8" x14ac:dyDescent="0.2">
      <c r="A85" s="41">
        <v>2</v>
      </c>
      <c r="B85" s="42"/>
      <c r="C85" s="42" t="s">
        <v>1116</v>
      </c>
      <c r="D85" s="42" t="s">
        <v>677</v>
      </c>
      <c r="E85" s="43">
        <v>-8400</v>
      </c>
      <c r="F85" s="44">
        <v>-395.13600000000002</v>
      </c>
      <c r="G85" s="45">
        <f t="shared" ref="G85:G95" si="0">F85/$F$157</f>
        <v>-2.47570303196407E-3</v>
      </c>
      <c r="H85" s="35" t="s">
        <v>140</v>
      </c>
    </row>
    <row r="86" spans="1:8" x14ac:dyDescent="0.2">
      <c r="A86" s="41">
        <v>3</v>
      </c>
      <c r="B86" s="42"/>
      <c r="C86" s="42" t="s">
        <v>1117</v>
      </c>
      <c r="D86" s="42" t="s">
        <v>677</v>
      </c>
      <c r="E86" s="43">
        <v>-154500</v>
      </c>
      <c r="F86" s="44">
        <v>-496.25400000000002</v>
      </c>
      <c r="G86" s="45">
        <f t="shared" si="0"/>
        <v>-3.1092523395091754E-3</v>
      </c>
      <c r="H86" s="35" t="s">
        <v>140</v>
      </c>
    </row>
    <row r="87" spans="1:8" x14ac:dyDescent="0.2">
      <c r="A87" s="41">
        <v>4</v>
      </c>
      <c r="B87" s="42"/>
      <c r="C87" s="42" t="s">
        <v>1118</v>
      </c>
      <c r="D87" s="42" t="s">
        <v>677</v>
      </c>
      <c r="E87" s="43">
        <v>-51750</v>
      </c>
      <c r="F87" s="44">
        <v>-500.52600000000001</v>
      </c>
      <c r="G87" s="45">
        <f t="shared" si="0"/>
        <v>-3.1360183222405654E-3</v>
      </c>
      <c r="H87" s="35" t="s">
        <v>140</v>
      </c>
    </row>
    <row r="88" spans="1:8" x14ac:dyDescent="0.2">
      <c r="A88" s="41">
        <v>5</v>
      </c>
      <c r="B88" s="42"/>
      <c r="C88" s="42" t="s">
        <v>1105</v>
      </c>
      <c r="D88" s="42" t="s">
        <v>677</v>
      </c>
      <c r="E88" s="43">
        <v>-112500</v>
      </c>
      <c r="F88" s="44">
        <v>-1086.5250000000001</v>
      </c>
      <c r="G88" s="45">
        <f t="shared" si="0"/>
        <v>-6.8075630588069957E-3</v>
      </c>
      <c r="H88" s="35" t="s">
        <v>140</v>
      </c>
    </row>
    <row r="89" spans="1:8" x14ac:dyDescent="0.2">
      <c r="A89" s="41">
        <v>6</v>
      </c>
      <c r="B89" s="42"/>
      <c r="C89" s="42" t="s">
        <v>1104</v>
      </c>
      <c r="D89" s="42" t="s">
        <v>677</v>
      </c>
      <c r="E89" s="43">
        <v>-87875</v>
      </c>
      <c r="F89" s="44">
        <v>-1552.39975</v>
      </c>
      <c r="G89" s="45">
        <f t="shared" si="0"/>
        <v>-9.7264758662720281E-3</v>
      </c>
      <c r="H89" s="35" t="s">
        <v>140</v>
      </c>
    </row>
    <row r="90" spans="1:8" x14ac:dyDescent="0.2">
      <c r="A90" s="41">
        <v>7</v>
      </c>
      <c r="B90" s="42"/>
      <c r="C90" s="42" t="s">
        <v>1119</v>
      </c>
      <c r="D90" s="42" t="s">
        <v>677</v>
      </c>
      <c r="E90" s="43">
        <v>-96600</v>
      </c>
      <c r="F90" s="44">
        <v>-1674.8507999999999</v>
      </c>
      <c r="G90" s="45">
        <f t="shared" si="0"/>
        <v>-1.0493686233720663E-2</v>
      </c>
      <c r="H90" s="35" t="s">
        <v>140</v>
      </c>
    </row>
    <row r="91" spans="1:8" x14ac:dyDescent="0.2">
      <c r="A91" s="41">
        <v>8</v>
      </c>
      <c r="B91" s="42"/>
      <c r="C91" s="42" t="s">
        <v>1109</v>
      </c>
      <c r="D91" s="42" t="s">
        <v>677</v>
      </c>
      <c r="E91" s="43">
        <v>-234650</v>
      </c>
      <c r="F91" s="44">
        <v>-1679.0380749999999</v>
      </c>
      <c r="G91" s="45">
        <f t="shared" si="0"/>
        <v>-1.0519921376590883E-2</v>
      </c>
      <c r="H91" s="35" t="s">
        <v>140</v>
      </c>
    </row>
    <row r="92" spans="1:8" x14ac:dyDescent="0.2">
      <c r="A92" s="41">
        <v>9</v>
      </c>
      <c r="B92" s="42"/>
      <c r="C92" s="42" t="s">
        <v>1093</v>
      </c>
      <c r="D92" s="42" t="s">
        <v>677</v>
      </c>
      <c r="E92" s="43">
        <v>-526000</v>
      </c>
      <c r="F92" s="44">
        <v>-2192.8939999999998</v>
      </c>
      <c r="G92" s="45">
        <f t="shared" si="0"/>
        <v>-1.3739457616050717E-2</v>
      </c>
      <c r="H92" s="35" t="s">
        <v>140</v>
      </c>
    </row>
    <row r="93" spans="1:8" x14ac:dyDescent="0.2">
      <c r="A93" s="41">
        <v>10</v>
      </c>
      <c r="B93" s="42"/>
      <c r="C93" s="42" t="s">
        <v>1108</v>
      </c>
      <c r="D93" s="42" t="s">
        <v>677</v>
      </c>
      <c r="E93" s="43">
        <v>-251500</v>
      </c>
      <c r="F93" s="44">
        <v>-2997.377</v>
      </c>
      <c r="G93" s="45">
        <f t="shared" si="0"/>
        <v>-1.8779901924500342E-2</v>
      </c>
      <c r="H93" s="35" t="s">
        <v>140</v>
      </c>
    </row>
    <row r="94" spans="1:8" x14ac:dyDescent="0.2">
      <c r="A94" s="41">
        <v>11</v>
      </c>
      <c r="B94" s="42"/>
      <c r="C94" s="42" t="s">
        <v>1095</v>
      </c>
      <c r="D94" s="42" t="s">
        <v>677</v>
      </c>
      <c r="E94" s="43">
        <v>-953025</v>
      </c>
      <c r="F94" s="44">
        <v>-3046.3444125000001</v>
      </c>
      <c r="G94" s="45">
        <f t="shared" si="0"/>
        <v>-1.908670457369881E-2</v>
      </c>
      <c r="H94" s="35" t="s">
        <v>140</v>
      </c>
    </row>
    <row r="95" spans="1:8" x14ac:dyDescent="0.2">
      <c r="A95" s="41">
        <v>12</v>
      </c>
      <c r="B95" s="42"/>
      <c r="C95" s="42" t="s">
        <v>1106</v>
      </c>
      <c r="D95" s="42" t="s">
        <v>677</v>
      </c>
      <c r="E95" s="43">
        <v>-329000</v>
      </c>
      <c r="F95" s="44">
        <v>-4372.41</v>
      </c>
      <c r="G95" s="45">
        <f t="shared" si="0"/>
        <v>-2.7395096103594758E-2</v>
      </c>
      <c r="H95" s="35" t="s">
        <v>140</v>
      </c>
    </row>
    <row r="96" spans="1:8" x14ac:dyDescent="0.2">
      <c r="A96" s="46"/>
      <c r="B96" s="46"/>
      <c r="C96" s="47" t="s">
        <v>139</v>
      </c>
      <c r="D96" s="46"/>
      <c r="E96" s="46" t="s">
        <v>140</v>
      </c>
      <c r="F96" s="48">
        <v>-20320.856790000002</v>
      </c>
      <c r="G96" s="49">
        <v>-0.12731923000000001</v>
      </c>
      <c r="H96" s="35" t="s">
        <v>140</v>
      </c>
    </row>
    <row r="97" spans="1:8" x14ac:dyDescent="0.2">
      <c r="A97" s="46"/>
      <c r="B97" s="46"/>
      <c r="C97" s="50"/>
      <c r="D97" s="46"/>
      <c r="E97" s="46"/>
      <c r="F97" s="51"/>
      <c r="G97" s="51"/>
      <c r="H97" s="35" t="s">
        <v>140</v>
      </c>
    </row>
    <row r="98" spans="1:8" x14ac:dyDescent="0.2">
      <c r="A98" s="46"/>
      <c r="B98" s="46"/>
      <c r="C98" s="47" t="s">
        <v>147</v>
      </c>
      <c r="D98" s="46"/>
      <c r="E98" s="46"/>
      <c r="F98" s="48">
        <f>F69</f>
        <v>126149.1315066</v>
      </c>
      <c r="G98" s="49">
        <f>G69</f>
        <v>0.79038052999999997</v>
      </c>
      <c r="H98" s="35" t="s">
        <v>140</v>
      </c>
    </row>
    <row r="99" spans="1:8" x14ac:dyDescent="0.2">
      <c r="A99" s="46"/>
      <c r="B99" s="46"/>
      <c r="C99" s="50"/>
      <c r="D99" s="46"/>
      <c r="E99" s="46"/>
      <c r="F99" s="51"/>
      <c r="G99" s="51"/>
      <c r="H99" s="35" t="s">
        <v>140</v>
      </c>
    </row>
    <row r="100" spans="1:8" x14ac:dyDescent="0.2">
      <c r="A100" s="46"/>
      <c r="B100" s="46"/>
      <c r="C100" s="47" t="s">
        <v>148</v>
      </c>
      <c r="D100" s="46"/>
      <c r="E100" s="46"/>
      <c r="F100" s="51"/>
      <c r="G100" s="51"/>
      <c r="H100" s="35" t="s">
        <v>140</v>
      </c>
    </row>
    <row r="101" spans="1:8" x14ac:dyDescent="0.2">
      <c r="A101" s="46"/>
      <c r="B101" s="46"/>
      <c r="C101" s="47" t="s">
        <v>10</v>
      </c>
      <c r="D101" s="46"/>
      <c r="E101" s="46"/>
      <c r="F101" s="51"/>
      <c r="G101" s="51"/>
      <c r="H101" s="35" t="s">
        <v>140</v>
      </c>
    </row>
    <row r="102" spans="1:8" x14ac:dyDescent="0.2">
      <c r="A102" s="41">
        <v>1</v>
      </c>
      <c r="B102" s="42" t="s">
        <v>690</v>
      </c>
      <c r="C102" s="42" t="s">
        <v>691</v>
      </c>
      <c r="D102" s="42" t="s">
        <v>498</v>
      </c>
      <c r="E102" s="43">
        <v>2500</v>
      </c>
      <c r="F102" s="44">
        <v>2487.0875000000001</v>
      </c>
      <c r="G102" s="45">
        <v>1.558271E-2</v>
      </c>
      <c r="H102" s="35">
        <v>7.7750000000000004</v>
      </c>
    </row>
    <row r="103" spans="1:8" ht="25.5" x14ac:dyDescent="0.2">
      <c r="A103" s="41">
        <v>2</v>
      </c>
      <c r="B103" s="42" t="s">
        <v>536</v>
      </c>
      <c r="C103" s="42" t="s">
        <v>537</v>
      </c>
      <c r="D103" s="42" t="s">
        <v>501</v>
      </c>
      <c r="E103" s="43">
        <v>2500</v>
      </c>
      <c r="F103" s="44">
        <v>2458.4324999999999</v>
      </c>
      <c r="G103" s="45">
        <v>1.5403180000000001E-2</v>
      </c>
      <c r="H103" s="35">
        <v>7.83</v>
      </c>
    </row>
    <row r="104" spans="1:8" ht="25.5" x14ac:dyDescent="0.2">
      <c r="A104" s="41">
        <v>3</v>
      </c>
      <c r="B104" s="42" t="s">
        <v>525</v>
      </c>
      <c r="C104" s="42" t="s">
        <v>526</v>
      </c>
      <c r="D104" s="42" t="s">
        <v>498</v>
      </c>
      <c r="E104" s="43">
        <v>1500</v>
      </c>
      <c r="F104" s="44">
        <v>1496.6445000000001</v>
      </c>
      <c r="G104" s="45">
        <v>9.3771400000000008E-3</v>
      </c>
      <c r="H104" s="35">
        <v>7.7454000000000001</v>
      </c>
    </row>
    <row r="105" spans="1:8" ht="25.5" x14ac:dyDescent="0.2">
      <c r="A105" s="41">
        <v>4</v>
      </c>
      <c r="B105" s="42" t="s">
        <v>508</v>
      </c>
      <c r="C105" s="42" t="s">
        <v>509</v>
      </c>
      <c r="D105" s="42" t="s">
        <v>498</v>
      </c>
      <c r="E105" s="43">
        <v>1500</v>
      </c>
      <c r="F105" s="44">
        <v>1468.617</v>
      </c>
      <c r="G105" s="45">
        <v>9.2015399999999994E-3</v>
      </c>
      <c r="H105" s="35">
        <v>7.81</v>
      </c>
    </row>
    <row r="106" spans="1:8" x14ac:dyDescent="0.2">
      <c r="A106" s="41">
        <v>5</v>
      </c>
      <c r="B106" s="42" t="s">
        <v>563</v>
      </c>
      <c r="C106" s="42" t="s">
        <v>564</v>
      </c>
      <c r="D106" s="42" t="s">
        <v>498</v>
      </c>
      <c r="E106" s="43">
        <v>1000</v>
      </c>
      <c r="F106" s="44">
        <v>986.90200000000004</v>
      </c>
      <c r="G106" s="45">
        <v>6.1833799999999996E-3</v>
      </c>
      <c r="H106" s="35">
        <v>7.92</v>
      </c>
    </row>
    <row r="107" spans="1:8" x14ac:dyDescent="0.2">
      <c r="A107" s="41">
        <v>6</v>
      </c>
      <c r="B107" s="42" t="s">
        <v>567</v>
      </c>
      <c r="C107" s="42" t="s">
        <v>568</v>
      </c>
      <c r="D107" s="42" t="s">
        <v>569</v>
      </c>
      <c r="E107" s="43">
        <v>1000</v>
      </c>
      <c r="F107" s="44">
        <v>986.83900000000006</v>
      </c>
      <c r="G107" s="45">
        <v>6.1829900000000002E-3</v>
      </c>
      <c r="H107" s="35">
        <v>8.11</v>
      </c>
    </row>
    <row r="108" spans="1:8" x14ac:dyDescent="0.2">
      <c r="A108" s="46"/>
      <c r="B108" s="46"/>
      <c r="C108" s="47" t="s">
        <v>139</v>
      </c>
      <c r="D108" s="46"/>
      <c r="E108" s="46" t="s">
        <v>140</v>
      </c>
      <c r="F108" s="48">
        <v>9884.5224999999991</v>
      </c>
      <c r="G108" s="49">
        <v>6.1930939999999997E-2</v>
      </c>
      <c r="H108" s="35" t="s">
        <v>140</v>
      </c>
    </row>
    <row r="109" spans="1:8" x14ac:dyDescent="0.2">
      <c r="A109" s="46"/>
      <c r="B109" s="46"/>
      <c r="C109" s="50"/>
      <c r="D109" s="46"/>
      <c r="E109" s="46"/>
      <c r="F109" s="51"/>
      <c r="G109" s="51"/>
      <c r="H109" s="35" t="s">
        <v>140</v>
      </c>
    </row>
    <row r="110" spans="1:8" x14ac:dyDescent="0.2">
      <c r="A110" s="46"/>
      <c r="B110" s="46"/>
      <c r="C110" s="47" t="s">
        <v>149</v>
      </c>
      <c r="D110" s="46"/>
      <c r="E110" s="46"/>
      <c r="F110" s="46"/>
      <c r="G110" s="46"/>
      <c r="H110" s="35" t="s">
        <v>140</v>
      </c>
    </row>
    <row r="111" spans="1:8" x14ac:dyDescent="0.2">
      <c r="A111" s="46"/>
      <c r="B111" s="46"/>
      <c r="C111" s="47" t="s">
        <v>139</v>
      </c>
      <c r="D111" s="46"/>
      <c r="E111" s="46" t="s">
        <v>140</v>
      </c>
      <c r="F111" s="52" t="s">
        <v>142</v>
      </c>
      <c r="G111" s="49">
        <v>0</v>
      </c>
      <c r="H111" s="35" t="s">
        <v>140</v>
      </c>
    </row>
    <row r="112" spans="1:8" x14ac:dyDescent="0.2">
      <c r="A112" s="46"/>
      <c r="B112" s="46"/>
      <c r="C112" s="50"/>
      <c r="D112" s="46"/>
      <c r="E112" s="46"/>
      <c r="F112" s="51"/>
      <c r="G112" s="51"/>
      <c r="H112" s="35" t="s">
        <v>140</v>
      </c>
    </row>
    <row r="113" spans="1:8" x14ac:dyDescent="0.2">
      <c r="A113" s="46"/>
      <c r="B113" s="46"/>
      <c r="C113" s="47" t="s">
        <v>150</v>
      </c>
      <c r="D113" s="46"/>
      <c r="E113" s="46"/>
      <c r="F113" s="46"/>
      <c r="G113" s="46"/>
      <c r="H113" s="35" t="s">
        <v>140</v>
      </c>
    </row>
    <row r="114" spans="1:8" x14ac:dyDescent="0.2">
      <c r="A114" s="41">
        <v>1</v>
      </c>
      <c r="B114" s="42" t="s">
        <v>585</v>
      </c>
      <c r="C114" s="42" t="s">
        <v>1181</v>
      </c>
      <c r="D114" s="42" t="s">
        <v>452</v>
      </c>
      <c r="E114" s="43">
        <v>5900000</v>
      </c>
      <c r="F114" s="44">
        <v>5635.6976999999997</v>
      </c>
      <c r="G114" s="45">
        <v>3.531016E-2</v>
      </c>
      <c r="H114" s="35">
        <v>7.2911999999999999</v>
      </c>
    </row>
    <row r="115" spans="1:8" x14ac:dyDescent="0.2">
      <c r="A115" s="41">
        <v>2</v>
      </c>
      <c r="B115" s="42" t="s">
        <v>589</v>
      </c>
      <c r="C115" s="42" t="s">
        <v>590</v>
      </c>
      <c r="D115" s="42" t="s">
        <v>452</v>
      </c>
      <c r="E115" s="43">
        <v>4000000</v>
      </c>
      <c r="F115" s="44">
        <v>3934.4319999999998</v>
      </c>
      <c r="G115" s="45">
        <v>2.4650970000000001E-2</v>
      </c>
      <c r="H115" s="35">
        <v>7.3063000000000002</v>
      </c>
    </row>
    <row r="116" spans="1:8" x14ac:dyDescent="0.2">
      <c r="A116" s="41">
        <v>3</v>
      </c>
      <c r="B116" s="42" t="s">
        <v>692</v>
      </c>
      <c r="C116" s="42" t="s">
        <v>1187</v>
      </c>
      <c r="D116" s="42" t="s">
        <v>452</v>
      </c>
      <c r="E116" s="43">
        <v>3000000</v>
      </c>
      <c r="F116" s="44">
        <v>3046.8989999999999</v>
      </c>
      <c r="G116" s="45">
        <v>1.9090180000000002E-2</v>
      </c>
      <c r="H116" s="35">
        <v>6.9924999999999997</v>
      </c>
    </row>
    <row r="117" spans="1:8" x14ac:dyDescent="0.2">
      <c r="A117" s="41">
        <v>4</v>
      </c>
      <c r="B117" s="42" t="s">
        <v>678</v>
      </c>
      <c r="C117" s="42" t="s">
        <v>679</v>
      </c>
      <c r="D117" s="42" t="s">
        <v>452</v>
      </c>
      <c r="E117" s="43">
        <v>3000000</v>
      </c>
      <c r="F117" s="44">
        <v>3025.5030000000002</v>
      </c>
      <c r="G117" s="45">
        <v>1.895612E-2</v>
      </c>
      <c r="H117" s="35">
        <v>6.2285000000000004</v>
      </c>
    </row>
    <row r="118" spans="1:8" x14ac:dyDescent="0.2">
      <c r="A118" s="41">
        <v>5</v>
      </c>
      <c r="B118" s="42" t="s">
        <v>587</v>
      </c>
      <c r="C118" s="42" t="s">
        <v>1180</v>
      </c>
      <c r="D118" s="42" t="s">
        <v>452</v>
      </c>
      <c r="E118" s="43">
        <v>2000000</v>
      </c>
      <c r="F118" s="44">
        <v>1994.4880000000001</v>
      </c>
      <c r="G118" s="45">
        <v>1.249636E-2</v>
      </c>
      <c r="H118" s="35">
        <v>7.3952</v>
      </c>
    </row>
    <row r="119" spans="1:8" x14ac:dyDescent="0.2">
      <c r="A119" s="41">
        <v>6</v>
      </c>
      <c r="B119" s="42" t="s">
        <v>598</v>
      </c>
      <c r="C119" s="42" t="s">
        <v>599</v>
      </c>
      <c r="D119" s="42" t="s">
        <v>452</v>
      </c>
      <c r="E119" s="43">
        <v>1500000</v>
      </c>
      <c r="F119" s="44">
        <v>1426.4970000000001</v>
      </c>
      <c r="G119" s="45">
        <v>8.9376400000000002E-3</v>
      </c>
      <c r="H119" s="35">
        <v>7.8918999999999997</v>
      </c>
    </row>
    <row r="120" spans="1:8" x14ac:dyDescent="0.2">
      <c r="A120" s="41">
        <v>7</v>
      </c>
      <c r="B120" s="42" t="s">
        <v>693</v>
      </c>
      <c r="C120" s="42" t="s">
        <v>694</v>
      </c>
      <c r="D120" s="42" t="s">
        <v>452</v>
      </c>
      <c r="E120" s="43">
        <v>1000000</v>
      </c>
      <c r="F120" s="44">
        <v>1009.2140000000001</v>
      </c>
      <c r="G120" s="45">
        <v>6.3231800000000003E-3</v>
      </c>
      <c r="H120" s="35">
        <v>6.9892000000000003</v>
      </c>
    </row>
    <row r="121" spans="1:8" x14ac:dyDescent="0.2">
      <c r="A121" s="46"/>
      <c r="B121" s="46"/>
      <c r="C121" s="47" t="s">
        <v>139</v>
      </c>
      <c r="D121" s="46"/>
      <c r="E121" s="46" t="s">
        <v>140</v>
      </c>
      <c r="F121" s="48">
        <v>20072.7307</v>
      </c>
      <c r="G121" s="49">
        <v>0.12576461</v>
      </c>
      <c r="H121" s="35" t="s">
        <v>140</v>
      </c>
    </row>
    <row r="122" spans="1:8" x14ac:dyDescent="0.2">
      <c r="A122" s="46"/>
      <c r="B122" s="46"/>
      <c r="C122" s="50"/>
      <c r="D122" s="46"/>
      <c r="E122" s="46"/>
      <c r="F122" s="51"/>
      <c r="G122" s="51"/>
      <c r="H122" s="35" t="s">
        <v>140</v>
      </c>
    </row>
    <row r="123" spans="1:8" x14ac:dyDescent="0.2">
      <c r="A123" s="46"/>
      <c r="B123" s="46"/>
      <c r="C123" s="47" t="s">
        <v>151</v>
      </c>
      <c r="D123" s="46"/>
      <c r="E123" s="46"/>
      <c r="F123" s="51"/>
      <c r="G123" s="51"/>
      <c r="H123" s="35" t="s">
        <v>140</v>
      </c>
    </row>
    <row r="124" spans="1:8" x14ac:dyDescent="0.2">
      <c r="A124" s="46"/>
      <c r="B124" s="46"/>
      <c r="C124" s="47" t="s">
        <v>139</v>
      </c>
      <c r="D124" s="46"/>
      <c r="E124" s="46" t="s">
        <v>140</v>
      </c>
      <c r="F124" s="52" t="s">
        <v>142</v>
      </c>
      <c r="G124" s="49">
        <v>0</v>
      </c>
      <c r="H124" s="35" t="s">
        <v>140</v>
      </c>
    </row>
    <row r="125" spans="1:8" x14ac:dyDescent="0.2">
      <c r="A125" s="46"/>
      <c r="B125" s="46"/>
      <c r="C125" s="50"/>
      <c r="D125" s="46"/>
      <c r="E125" s="46"/>
      <c r="F125" s="51"/>
      <c r="G125" s="51"/>
      <c r="H125" s="35" t="s">
        <v>140</v>
      </c>
    </row>
    <row r="126" spans="1:8" x14ac:dyDescent="0.2">
      <c r="A126" s="46"/>
      <c r="B126" s="46"/>
      <c r="C126" s="47" t="s">
        <v>152</v>
      </c>
      <c r="D126" s="46"/>
      <c r="E126" s="46"/>
      <c r="F126" s="48">
        <v>29957.253199999999</v>
      </c>
      <c r="G126" s="49">
        <v>0.18769554999999999</v>
      </c>
      <c r="H126" s="35" t="s">
        <v>140</v>
      </c>
    </row>
    <row r="127" spans="1:8" x14ac:dyDescent="0.2">
      <c r="A127" s="46"/>
      <c r="B127" s="46"/>
      <c r="C127" s="50"/>
      <c r="D127" s="46"/>
      <c r="E127" s="46"/>
      <c r="F127" s="51"/>
      <c r="G127" s="51"/>
      <c r="H127" s="35" t="s">
        <v>140</v>
      </c>
    </row>
    <row r="128" spans="1:8" x14ac:dyDescent="0.2">
      <c r="A128" s="46"/>
      <c r="B128" s="46"/>
      <c r="C128" s="47" t="s">
        <v>153</v>
      </c>
      <c r="D128" s="46"/>
      <c r="E128" s="46"/>
      <c r="F128" s="51"/>
      <c r="G128" s="51"/>
      <c r="H128" s="35" t="s">
        <v>140</v>
      </c>
    </row>
    <row r="129" spans="1:8" x14ac:dyDescent="0.2">
      <c r="A129" s="46"/>
      <c r="B129" s="46"/>
      <c r="C129" s="47" t="s">
        <v>154</v>
      </c>
      <c r="D129" s="46"/>
      <c r="E129" s="46"/>
      <c r="F129" s="51"/>
      <c r="G129" s="51"/>
      <c r="H129" s="35" t="s">
        <v>140</v>
      </c>
    </row>
    <row r="130" spans="1:8" x14ac:dyDescent="0.2">
      <c r="A130" s="46"/>
      <c r="B130" s="46"/>
      <c r="C130" s="47" t="s">
        <v>139</v>
      </c>
      <c r="D130" s="46"/>
      <c r="E130" s="46" t="s">
        <v>140</v>
      </c>
      <c r="F130" s="52" t="s">
        <v>142</v>
      </c>
      <c r="G130" s="49">
        <v>0</v>
      </c>
      <c r="H130" s="35" t="s">
        <v>140</v>
      </c>
    </row>
    <row r="131" spans="1:8" x14ac:dyDescent="0.2">
      <c r="A131" s="46"/>
      <c r="B131" s="46"/>
      <c r="C131" s="50"/>
      <c r="D131" s="46"/>
      <c r="E131" s="46"/>
      <c r="F131" s="51"/>
      <c r="G131" s="51"/>
      <c r="H131" s="35" t="s">
        <v>140</v>
      </c>
    </row>
    <row r="132" spans="1:8" x14ac:dyDescent="0.2">
      <c r="A132" s="46"/>
      <c r="B132" s="46"/>
      <c r="C132" s="47" t="s">
        <v>155</v>
      </c>
      <c r="D132" s="46"/>
      <c r="E132" s="46"/>
      <c r="F132" s="51"/>
      <c r="G132" s="51"/>
      <c r="H132" s="35" t="s">
        <v>140</v>
      </c>
    </row>
    <row r="133" spans="1:8" x14ac:dyDescent="0.2">
      <c r="A133" s="46"/>
      <c r="B133" s="46"/>
      <c r="C133" s="47" t="s">
        <v>139</v>
      </c>
      <c r="D133" s="46"/>
      <c r="E133" s="46" t="s">
        <v>140</v>
      </c>
      <c r="F133" s="52" t="s">
        <v>142</v>
      </c>
      <c r="G133" s="49">
        <v>0</v>
      </c>
      <c r="H133" s="35" t="s">
        <v>140</v>
      </c>
    </row>
    <row r="134" spans="1:8" x14ac:dyDescent="0.2">
      <c r="A134" s="46"/>
      <c r="B134" s="46"/>
      <c r="C134" s="50"/>
      <c r="D134" s="46"/>
      <c r="E134" s="46"/>
      <c r="F134" s="51"/>
      <c r="G134" s="51"/>
      <c r="H134" s="35" t="s">
        <v>140</v>
      </c>
    </row>
    <row r="135" spans="1:8" x14ac:dyDescent="0.2">
      <c r="A135" s="46"/>
      <c r="B135" s="46"/>
      <c r="C135" s="47" t="s">
        <v>156</v>
      </c>
      <c r="D135" s="46"/>
      <c r="E135" s="46"/>
      <c r="F135" s="51"/>
      <c r="G135" s="51"/>
      <c r="H135" s="35" t="s">
        <v>140</v>
      </c>
    </row>
    <row r="136" spans="1:8" x14ac:dyDescent="0.2">
      <c r="A136" s="46"/>
      <c r="B136" s="46"/>
      <c r="C136" s="47" t="s">
        <v>139</v>
      </c>
      <c r="D136" s="46"/>
      <c r="E136" s="46" t="s">
        <v>140</v>
      </c>
      <c r="F136" s="52" t="s">
        <v>142</v>
      </c>
      <c r="G136" s="49">
        <v>0</v>
      </c>
      <c r="H136" s="35" t="s">
        <v>140</v>
      </c>
    </row>
    <row r="137" spans="1:8" x14ac:dyDescent="0.2">
      <c r="A137" s="46"/>
      <c r="B137" s="46"/>
      <c r="C137" s="50"/>
      <c r="D137" s="46"/>
      <c r="E137" s="46"/>
      <c r="F137" s="51"/>
      <c r="G137" s="51"/>
      <c r="H137" s="35" t="s">
        <v>140</v>
      </c>
    </row>
    <row r="138" spans="1:8" x14ac:dyDescent="0.2">
      <c r="A138" s="46"/>
      <c r="B138" s="46"/>
      <c r="C138" s="47" t="s">
        <v>157</v>
      </c>
      <c r="D138" s="46"/>
      <c r="E138" s="46"/>
      <c r="F138" s="51"/>
      <c r="G138" s="51"/>
      <c r="H138" s="35" t="s">
        <v>140</v>
      </c>
    </row>
    <row r="139" spans="1:8" x14ac:dyDescent="0.2">
      <c r="A139" s="41">
        <v>1</v>
      </c>
      <c r="B139" s="42"/>
      <c r="C139" s="42" t="s">
        <v>158</v>
      </c>
      <c r="D139" s="42"/>
      <c r="E139" s="54"/>
      <c r="F139" s="44">
        <v>5031.6179540109997</v>
      </c>
      <c r="G139" s="45">
        <v>3.1525329999999997E-2</v>
      </c>
      <c r="H139" s="35">
        <v>5.15</v>
      </c>
    </row>
    <row r="140" spans="1:8" x14ac:dyDescent="0.2">
      <c r="A140" s="46"/>
      <c r="B140" s="46"/>
      <c r="C140" s="47" t="s">
        <v>139</v>
      </c>
      <c r="D140" s="46"/>
      <c r="E140" s="46" t="s">
        <v>140</v>
      </c>
      <c r="F140" s="48">
        <v>5031.6179540109997</v>
      </c>
      <c r="G140" s="49">
        <v>3.1525329999999997E-2</v>
      </c>
      <c r="H140" s="35" t="s">
        <v>140</v>
      </c>
    </row>
    <row r="141" spans="1:8" x14ac:dyDescent="0.2">
      <c r="A141" s="46"/>
      <c r="B141" s="46"/>
      <c r="C141" s="50"/>
      <c r="D141" s="46"/>
      <c r="E141" s="46"/>
      <c r="F141" s="51"/>
      <c r="G141" s="51"/>
      <c r="H141" s="35" t="s">
        <v>140</v>
      </c>
    </row>
    <row r="142" spans="1:8" x14ac:dyDescent="0.2">
      <c r="A142" s="46"/>
      <c r="B142" s="46"/>
      <c r="C142" s="47" t="s">
        <v>159</v>
      </c>
      <c r="D142" s="46"/>
      <c r="E142" s="46"/>
      <c r="F142" s="48">
        <v>5031.6179540109997</v>
      </c>
      <c r="G142" s="49">
        <v>3.1525329999999997E-2</v>
      </c>
      <c r="H142" s="35" t="s">
        <v>140</v>
      </c>
    </row>
    <row r="143" spans="1:8" x14ac:dyDescent="0.2">
      <c r="A143" s="46"/>
      <c r="B143" s="46"/>
      <c r="C143" s="51"/>
      <c r="D143" s="46"/>
      <c r="E143" s="46"/>
      <c r="F143" s="46"/>
      <c r="G143" s="46"/>
      <c r="H143" s="35" t="s">
        <v>140</v>
      </c>
    </row>
    <row r="144" spans="1:8" x14ac:dyDescent="0.2">
      <c r="A144" s="46"/>
      <c r="B144" s="46"/>
      <c r="C144" s="47" t="s">
        <v>160</v>
      </c>
      <c r="D144" s="46"/>
      <c r="E144" s="46"/>
      <c r="F144" s="46"/>
      <c r="G144" s="46"/>
      <c r="H144" s="35" t="s">
        <v>140</v>
      </c>
    </row>
    <row r="145" spans="1:10" x14ac:dyDescent="0.2">
      <c r="A145" s="46"/>
      <c r="B145" s="46"/>
      <c r="C145" s="47" t="s">
        <v>161</v>
      </c>
      <c r="D145" s="46"/>
      <c r="E145" s="46"/>
      <c r="F145" s="46"/>
      <c r="G145" s="46"/>
      <c r="H145" s="35" t="s">
        <v>140</v>
      </c>
    </row>
    <row r="146" spans="1:10" x14ac:dyDescent="0.2">
      <c r="A146" s="46"/>
      <c r="B146" s="46"/>
      <c r="C146" s="47" t="s">
        <v>139</v>
      </c>
      <c r="D146" s="46"/>
      <c r="E146" s="46" t="s">
        <v>140</v>
      </c>
      <c r="F146" s="52" t="s">
        <v>142</v>
      </c>
      <c r="G146" s="49">
        <v>0</v>
      </c>
      <c r="H146" s="35" t="s">
        <v>140</v>
      </c>
    </row>
    <row r="147" spans="1:10" x14ac:dyDescent="0.2">
      <c r="A147" s="46"/>
      <c r="B147" s="46"/>
      <c r="C147" s="50"/>
      <c r="D147" s="46"/>
      <c r="E147" s="46"/>
      <c r="F147" s="51"/>
      <c r="G147" s="51"/>
      <c r="H147" s="35" t="s">
        <v>140</v>
      </c>
    </row>
    <row r="148" spans="1:10" x14ac:dyDescent="0.2">
      <c r="A148" s="46"/>
      <c r="B148" s="46"/>
      <c r="C148" s="47" t="s">
        <v>162</v>
      </c>
      <c r="D148" s="46"/>
      <c r="E148" s="46"/>
      <c r="F148" s="46"/>
      <c r="G148" s="46"/>
      <c r="H148" s="35" t="s">
        <v>140</v>
      </c>
    </row>
    <row r="149" spans="1:10" x14ac:dyDescent="0.2">
      <c r="A149" s="46"/>
      <c r="B149" s="46"/>
      <c r="C149" s="47" t="s">
        <v>163</v>
      </c>
      <c r="D149" s="46"/>
      <c r="E149" s="46"/>
      <c r="F149" s="46"/>
      <c r="G149" s="46"/>
      <c r="H149" s="35" t="s">
        <v>140</v>
      </c>
    </row>
    <row r="150" spans="1:10" x14ac:dyDescent="0.2">
      <c r="A150" s="46"/>
      <c r="B150" s="46"/>
      <c r="C150" s="47" t="s">
        <v>139</v>
      </c>
      <c r="D150" s="46"/>
      <c r="E150" s="46" t="s">
        <v>140</v>
      </c>
      <c r="F150" s="52" t="s">
        <v>142</v>
      </c>
      <c r="G150" s="49">
        <v>0</v>
      </c>
      <c r="H150" s="35" t="s">
        <v>140</v>
      </c>
    </row>
    <row r="151" spans="1:10" x14ac:dyDescent="0.2">
      <c r="A151" s="46"/>
      <c r="B151" s="46"/>
      <c r="C151" s="50"/>
      <c r="D151" s="46"/>
      <c r="E151" s="46"/>
      <c r="F151" s="51"/>
      <c r="G151" s="51"/>
      <c r="H151" s="35" t="s">
        <v>140</v>
      </c>
    </row>
    <row r="152" spans="1:10" x14ac:dyDescent="0.2">
      <c r="A152" s="46"/>
      <c r="B152" s="46"/>
      <c r="C152" s="47" t="s">
        <v>164</v>
      </c>
      <c r="D152" s="46"/>
      <c r="E152" s="46"/>
      <c r="F152" s="51"/>
      <c r="G152" s="51"/>
      <c r="H152" s="35" t="s">
        <v>140</v>
      </c>
    </row>
    <row r="153" spans="1:10" x14ac:dyDescent="0.2">
      <c r="A153" s="46"/>
      <c r="B153" s="46"/>
      <c r="C153" s="47" t="s">
        <v>139</v>
      </c>
      <c r="D153" s="46"/>
      <c r="E153" s="46" t="s">
        <v>140</v>
      </c>
      <c r="F153" s="52" t="s">
        <v>142</v>
      </c>
      <c r="G153" s="49">
        <v>0</v>
      </c>
      <c r="H153" s="35" t="s">
        <v>140</v>
      </c>
    </row>
    <row r="154" spans="1:10" x14ac:dyDescent="0.2">
      <c r="A154" s="46"/>
      <c r="B154" s="46"/>
      <c r="C154" s="50"/>
      <c r="D154" s="46"/>
      <c r="E154" s="46"/>
      <c r="F154" s="51"/>
      <c r="G154" s="51"/>
      <c r="H154" s="35" t="s">
        <v>140</v>
      </c>
    </row>
    <row r="155" spans="1:10" x14ac:dyDescent="0.2">
      <c r="A155" s="54"/>
      <c r="B155" s="42"/>
      <c r="C155" s="42" t="s">
        <v>687</v>
      </c>
      <c r="D155" s="42"/>
      <c r="E155" s="54"/>
      <c r="F155" s="44">
        <v>316.39808529999999</v>
      </c>
      <c r="G155" s="45">
        <v>1.9823800000000002E-3</v>
      </c>
      <c r="H155" s="35" t="s">
        <v>140</v>
      </c>
    </row>
    <row r="156" spans="1:10" x14ac:dyDescent="0.2">
      <c r="A156" s="54"/>
      <c r="B156" s="42"/>
      <c r="C156" s="37" t="s">
        <v>1110</v>
      </c>
      <c r="D156" s="42"/>
      <c r="E156" s="54"/>
      <c r="F156" s="44">
        <f>18472.0286424+F96</f>
        <v>-1848.8281476000011</v>
      </c>
      <c r="G156" s="45">
        <f>F156/F157</f>
        <v>-1.1583731805236266E-2</v>
      </c>
      <c r="H156" s="35" t="s">
        <v>140</v>
      </c>
    </row>
    <row r="157" spans="1:10" x14ac:dyDescent="0.2">
      <c r="A157" s="50"/>
      <c r="B157" s="50"/>
      <c r="C157" s="47" t="s">
        <v>166</v>
      </c>
      <c r="D157" s="51"/>
      <c r="E157" s="51"/>
      <c r="F157" s="48">
        <v>159605.572598311</v>
      </c>
      <c r="G157" s="55">
        <v>1.0000000499999999</v>
      </c>
      <c r="H157" s="35" t="s">
        <v>140</v>
      </c>
    </row>
    <row r="158" spans="1:10" x14ac:dyDescent="0.2">
      <c r="A158" s="56"/>
      <c r="B158" s="56"/>
      <c r="C158" s="57"/>
      <c r="D158" s="58"/>
      <c r="E158" s="58"/>
      <c r="F158" s="59"/>
      <c r="G158" s="60"/>
      <c r="H158" s="61"/>
    </row>
    <row r="159" spans="1:10" x14ac:dyDescent="0.2">
      <c r="A159" s="56"/>
      <c r="B159" s="62" t="s">
        <v>986</v>
      </c>
      <c r="C159" s="62"/>
      <c r="D159" s="62"/>
      <c r="E159" s="62"/>
      <c r="F159" s="62"/>
      <c r="G159" s="62"/>
      <c r="H159" s="62"/>
      <c r="J159" s="63"/>
    </row>
    <row r="160" spans="1:10" x14ac:dyDescent="0.2">
      <c r="A160" s="56"/>
      <c r="B160" s="62" t="s">
        <v>987</v>
      </c>
      <c r="C160" s="62"/>
      <c r="D160" s="62"/>
      <c r="E160" s="62"/>
      <c r="F160" s="62"/>
      <c r="G160" s="62"/>
      <c r="H160" s="62"/>
      <c r="J160" s="63"/>
    </row>
    <row r="161" spans="1:17" x14ac:dyDescent="0.2">
      <c r="A161" s="56"/>
      <c r="B161" s="62" t="s">
        <v>988</v>
      </c>
      <c r="C161" s="62"/>
      <c r="D161" s="62"/>
      <c r="E161" s="62"/>
      <c r="F161" s="62"/>
      <c r="G161" s="62"/>
      <c r="H161" s="62"/>
      <c r="J161" s="63"/>
    </row>
    <row r="162" spans="1:17" s="66" customFormat="1" ht="52.5" customHeight="1" x14ac:dyDescent="0.25">
      <c r="A162" s="64"/>
      <c r="B162" s="65" t="s">
        <v>989</v>
      </c>
      <c r="C162" s="65"/>
      <c r="D162" s="65"/>
      <c r="E162" s="65"/>
      <c r="F162" s="65"/>
      <c r="G162" s="65"/>
      <c r="H162" s="65"/>
      <c r="I162" s="29"/>
      <c r="J162" s="63"/>
      <c r="K162" s="29"/>
      <c r="L162" s="29"/>
      <c r="M162" s="29"/>
      <c r="N162" s="29"/>
      <c r="O162" s="29"/>
      <c r="P162" s="29"/>
      <c r="Q162" s="29"/>
    </row>
    <row r="163" spans="1:17" s="66" customFormat="1" ht="15" x14ac:dyDescent="0.25">
      <c r="A163" s="64"/>
      <c r="B163" s="65" t="s">
        <v>989</v>
      </c>
      <c r="C163" s="65"/>
      <c r="D163" s="65"/>
      <c r="E163" s="65"/>
      <c r="F163" s="65"/>
      <c r="G163" s="65"/>
      <c r="H163" s="65"/>
      <c r="I163" s="29"/>
      <c r="J163" s="63"/>
      <c r="K163" s="29"/>
      <c r="L163" s="29"/>
      <c r="M163" s="29"/>
      <c r="N163" s="29"/>
      <c r="O163" s="29"/>
      <c r="P163" s="29"/>
      <c r="Q163" s="29"/>
    </row>
    <row r="164" spans="1:17" x14ac:dyDescent="0.2">
      <c r="A164" s="56"/>
      <c r="B164" s="62" t="s">
        <v>990</v>
      </c>
      <c r="C164" s="62"/>
      <c r="D164" s="62"/>
      <c r="E164" s="62"/>
      <c r="F164" s="62"/>
      <c r="G164" s="62"/>
      <c r="H164" s="62"/>
      <c r="J164" s="63"/>
    </row>
    <row r="165" spans="1:17" x14ac:dyDescent="0.2">
      <c r="A165" s="56"/>
      <c r="B165" s="56"/>
      <c r="C165" s="56"/>
      <c r="D165" s="58"/>
      <c r="E165" s="58"/>
      <c r="F165" s="58"/>
      <c r="G165" s="58"/>
    </row>
    <row r="166" spans="1:17" x14ac:dyDescent="0.2">
      <c r="A166" s="56"/>
      <c r="B166" s="68" t="s">
        <v>167</v>
      </c>
      <c r="C166" s="69"/>
      <c r="D166" s="70"/>
      <c r="E166" s="71"/>
      <c r="F166" s="58"/>
      <c r="G166" s="58"/>
    </row>
    <row r="167" spans="1:17" x14ac:dyDescent="0.2">
      <c r="A167" s="56"/>
      <c r="B167" s="72" t="s">
        <v>168</v>
      </c>
      <c r="C167" s="73"/>
      <c r="D167" s="34" t="s">
        <v>169</v>
      </c>
      <c r="E167" s="71"/>
      <c r="F167" s="58"/>
      <c r="G167" s="58"/>
    </row>
    <row r="168" spans="1:17" x14ac:dyDescent="0.2">
      <c r="A168" s="56"/>
      <c r="B168" s="72" t="s">
        <v>992</v>
      </c>
      <c r="C168" s="73"/>
      <c r="D168" s="34" t="s">
        <v>169</v>
      </c>
      <c r="E168" s="71"/>
      <c r="F168" s="58"/>
      <c r="G168" s="58"/>
    </row>
    <row r="169" spans="1:17" x14ac:dyDescent="0.2">
      <c r="A169" s="56"/>
      <c r="B169" s="72" t="s">
        <v>170</v>
      </c>
      <c r="C169" s="73"/>
      <c r="D169" s="74" t="s">
        <v>140</v>
      </c>
      <c r="E169" s="71"/>
      <c r="F169" s="58"/>
      <c r="G169" s="58"/>
    </row>
    <row r="170" spans="1:17" x14ac:dyDescent="0.2">
      <c r="A170" s="75"/>
      <c r="B170" s="76" t="s">
        <v>140</v>
      </c>
      <c r="C170" s="76" t="s">
        <v>993</v>
      </c>
      <c r="D170" s="76" t="s">
        <v>171</v>
      </c>
      <c r="E170" s="75"/>
      <c r="F170" s="75"/>
      <c r="G170" s="75"/>
      <c r="H170" s="75"/>
      <c r="J170" s="63"/>
    </row>
    <row r="171" spans="1:17" x14ac:dyDescent="0.2">
      <c r="A171" s="75"/>
      <c r="B171" s="77" t="s">
        <v>172</v>
      </c>
      <c r="C171" s="78">
        <v>46265</v>
      </c>
      <c r="D171" s="78">
        <v>46295</v>
      </c>
      <c r="E171" s="75"/>
      <c r="F171" s="75"/>
      <c r="G171" s="75"/>
      <c r="J171" s="63"/>
    </row>
    <row r="172" spans="1:17" x14ac:dyDescent="0.2">
      <c r="A172" s="75"/>
      <c r="B172" s="37" t="s">
        <v>173</v>
      </c>
      <c r="C172" s="79">
        <v>42.6282</v>
      </c>
      <c r="D172" s="79">
        <v>40.609099999999998</v>
      </c>
      <c r="E172" s="75"/>
      <c r="F172" s="80"/>
      <c r="G172" s="81"/>
    </row>
    <row r="173" spans="1:17" ht="25.5" x14ac:dyDescent="0.2">
      <c r="A173" s="75"/>
      <c r="B173" s="37" t="s">
        <v>1017</v>
      </c>
      <c r="C173" s="79">
        <v>17.858899999999998</v>
      </c>
      <c r="D173" s="79">
        <v>16.877199999999998</v>
      </c>
      <c r="E173" s="75"/>
      <c r="F173" s="80"/>
      <c r="G173" s="81"/>
    </row>
    <row r="174" spans="1:17" x14ac:dyDescent="0.2">
      <c r="A174" s="75"/>
      <c r="B174" s="37" t="s">
        <v>174</v>
      </c>
      <c r="C174" s="79">
        <v>35.756100000000004</v>
      </c>
      <c r="D174" s="79">
        <v>34.022799999999997</v>
      </c>
      <c r="E174" s="75"/>
      <c r="F174" s="80"/>
      <c r="G174" s="81"/>
    </row>
    <row r="175" spans="1:17" ht="25.5" x14ac:dyDescent="0.2">
      <c r="A175" s="75"/>
      <c r="B175" s="37" t="s">
        <v>1018</v>
      </c>
      <c r="C175" s="79">
        <v>14.355499999999999</v>
      </c>
      <c r="D175" s="79">
        <v>13.5482</v>
      </c>
      <c r="E175" s="75"/>
      <c r="F175" s="80"/>
      <c r="G175" s="81"/>
    </row>
    <row r="176" spans="1:17" x14ac:dyDescent="0.2">
      <c r="A176" s="75"/>
      <c r="B176" s="75"/>
      <c r="C176" s="75"/>
      <c r="D176" s="75"/>
      <c r="E176" s="75"/>
      <c r="F176" s="75"/>
      <c r="G176" s="75"/>
    </row>
    <row r="177" spans="1:7" x14ac:dyDescent="0.2">
      <c r="A177" s="75"/>
      <c r="B177" s="72" t="s">
        <v>175</v>
      </c>
      <c r="C177" s="73"/>
      <c r="D177" s="34" t="s">
        <v>140</v>
      </c>
      <c r="E177" s="75"/>
      <c r="F177" s="75"/>
      <c r="G177" s="75"/>
    </row>
    <row r="178" spans="1:7" x14ac:dyDescent="0.2">
      <c r="A178" s="75"/>
      <c r="B178" s="210" t="s">
        <v>172</v>
      </c>
      <c r="C178" s="211" t="s">
        <v>621</v>
      </c>
      <c r="D178" s="211" t="s">
        <v>622</v>
      </c>
      <c r="E178" s="75"/>
      <c r="F178" s="75"/>
      <c r="G178" s="75"/>
    </row>
    <row r="179" spans="1:7" ht="25.5" x14ac:dyDescent="0.2">
      <c r="A179" s="75"/>
      <c r="B179" s="37" t="s">
        <v>1017</v>
      </c>
      <c r="C179" s="212">
        <v>0.14000000000000001</v>
      </c>
      <c r="D179" s="212" t="s">
        <v>695</v>
      </c>
      <c r="E179" s="75"/>
      <c r="F179" s="80"/>
      <c r="G179" s="81"/>
    </row>
    <row r="180" spans="1:7" ht="25.5" x14ac:dyDescent="0.2">
      <c r="A180" s="75"/>
      <c r="B180" s="37" t="s">
        <v>1018</v>
      </c>
      <c r="C180" s="212">
        <v>0.115</v>
      </c>
      <c r="D180" s="212">
        <v>0.115</v>
      </c>
      <c r="E180" s="75"/>
      <c r="F180" s="80"/>
      <c r="G180" s="81"/>
    </row>
    <row r="181" spans="1:7" x14ac:dyDescent="0.2">
      <c r="A181" s="75"/>
      <c r="B181" s="82"/>
      <c r="C181" s="82"/>
      <c r="D181" s="83"/>
      <c r="E181" s="75"/>
      <c r="F181" s="80"/>
      <c r="G181" s="81"/>
    </row>
    <row r="182" spans="1:7" x14ac:dyDescent="0.2">
      <c r="A182" s="75"/>
      <c r="B182" s="72" t="s">
        <v>176</v>
      </c>
      <c r="C182" s="73"/>
      <c r="D182" s="34" t="s">
        <v>1019</v>
      </c>
      <c r="E182" s="84"/>
      <c r="F182" s="75"/>
      <c r="G182" s="75"/>
    </row>
    <row r="183" spans="1:7" x14ac:dyDescent="0.2">
      <c r="A183" s="75"/>
      <c r="B183" s="72" t="s">
        <v>177</v>
      </c>
      <c r="C183" s="73"/>
      <c r="D183" s="34" t="s">
        <v>169</v>
      </c>
      <c r="E183" s="84"/>
      <c r="F183" s="75"/>
      <c r="G183" s="75"/>
    </row>
    <row r="184" spans="1:7" x14ac:dyDescent="0.2">
      <c r="A184" s="75"/>
      <c r="B184" s="72" t="s">
        <v>178</v>
      </c>
      <c r="C184" s="73"/>
      <c r="D184" s="34" t="s">
        <v>169</v>
      </c>
      <c r="E184" s="84"/>
      <c r="F184" s="75"/>
      <c r="G184" s="75"/>
    </row>
    <row r="185" spans="1:7" x14ac:dyDescent="0.2">
      <c r="A185" s="75"/>
      <c r="B185" s="72" t="s">
        <v>179</v>
      </c>
      <c r="C185" s="73"/>
      <c r="D185" s="85">
        <v>2.6197277036747346</v>
      </c>
      <c r="E185" s="75"/>
      <c r="F185" s="80"/>
      <c r="G185" s="81"/>
    </row>
    <row r="187" spans="1:7" x14ac:dyDescent="0.2">
      <c r="B187" s="191" t="s">
        <v>1048</v>
      </c>
      <c r="C187" s="192"/>
      <c r="D187" s="193"/>
      <c r="F187" s="75"/>
      <c r="G187" s="75"/>
    </row>
    <row r="188" spans="1:7" ht="25.5" x14ac:dyDescent="0.2">
      <c r="B188" s="194" t="s">
        <v>1049</v>
      </c>
      <c r="C188" s="194"/>
      <c r="D188" s="195" t="s">
        <v>1120</v>
      </c>
    </row>
    <row r="189" spans="1:7" x14ac:dyDescent="0.2">
      <c r="B189" s="194" t="s">
        <v>1050</v>
      </c>
      <c r="C189" s="194"/>
      <c r="D189" s="196"/>
    </row>
    <row r="190" spans="1:7" x14ac:dyDescent="0.2">
      <c r="B190" s="197"/>
      <c r="C190" s="198"/>
      <c r="D190" s="199"/>
    </row>
    <row r="191" spans="1:7" x14ac:dyDescent="0.2">
      <c r="B191" s="194" t="s">
        <v>1051</v>
      </c>
      <c r="C191" s="194"/>
      <c r="D191" s="200">
        <v>7.1999819665675879</v>
      </c>
    </row>
    <row r="192" spans="1:7" x14ac:dyDescent="0.2">
      <c r="B192" s="197"/>
      <c r="C192" s="198"/>
      <c r="D192" s="199"/>
    </row>
    <row r="193" spans="2:4" x14ac:dyDescent="0.2">
      <c r="B193" s="194" t="s">
        <v>1052</v>
      </c>
      <c r="C193" s="194"/>
      <c r="D193" s="200">
        <v>4.335259531776634</v>
      </c>
    </row>
    <row r="194" spans="2:4" x14ac:dyDescent="0.2">
      <c r="B194" s="194" t="s">
        <v>1053</v>
      </c>
      <c r="C194" s="194"/>
      <c r="D194" s="200">
        <v>6.6947926233152986</v>
      </c>
    </row>
    <row r="195" spans="2:4" x14ac:dyDescent="0.2">
      <c r="B195" s="197"/>
      <c r="C195" s="198"/>
      <c r="D195" s="199"/>
    </row>
    <row r="196" spans="2:4" x14ac:dyDescent="0.2">
      <c r="B196" s="194" t="s">
        <v>1054</v>
      </c>
      <c r="C196" s="194"/>
      <c r="D196" s="201" t="s">
        <v>1173</v>
      </c>
    </row>
    <row r="197" spans="2:4" x14ac:dyDescent="0.2">
      <c r="B197" s="197" t="s">
        <v>1055</v>
      </c>
      <c r="C197" s="202"/>
      <c r="D197" s="198"/>
    </row>
    <row r="199" spans="2:4" x14ac:dyDescent="0.2">
      <c r="B199" s="86" t="s">
        <v>997</v>
      </c>
      <c r="C199" s="86"/>
    </row>
    <row r="201" spans="2:4" ht="153.75" customHeight="1" x14ac:dyDescent="0.2"/>
    <row r="204" spans="2:4" x14ac:dyDescent="0.2">
      <c r="B204" s="87" t="s">
        <v>998</v>
      </c>
      <c r="C204" s="88"/>
      <c r="D204" s="87"/>
    </row>
    <row r="205" spans="2:4" x14ac:dyDescent="0.2">
      <c r="B205" s="87" t="s">
        <v>1121</v>
      </c>
      <c r="D205" s="87"/>
    </row>
    <row r="206" spans="2:4" ht="165" customHeight="1" x14ac:dyDescent="0.2"/>
    <row r="209" spans="2:7" ht="13.5" x14ac:dyDescent="0.25">
      <c r="B209" s="143"/>
      <c r="C209" s="143"/>
      <c r="D209" s="143"/>
      <c r="E209" s="143"/>
      <c r="F209" s="143"/>
      <c r="G209" s="144" t="s">
        <v>1019</v>
      </c>
    </row>
    <row r="210" spans="2:7" ht="13.5" x14ac:dyDescent="0.25">
      <c r="B210" s="145" t="s">
        <v>1227</v>
      </c>
      <c r="C210" s="145"/>
      <c r="D210" s="145"/>
      <c r="E210" s="145"/>
      <c r="F210" s="145"/>
      <c r="G210" s="145"/>
    </row>
    <row r="211" spans="2:7" ht="13.5" x14ac:dyDescent="0.25">
      <c r="B211" s="145" t="s">
        <v>1228</v>
      </c>
      <c r="C211" s="145"/>
      <c r="D211" s="145"/>
      <c r="E211" s="145"/>
      <c r="F211" s="145"/>
      <c r="G211" s="145"/>
    </row>
    <row r="212" spans="2:7" ht="13.5" x14ac:dyDescent="0.25">
      <c r="B212" s="144"/>
      <c r="C212" s="144"/>
      <c r="D212" s="144"/>
      <c r="E212" s="144"/>
      <c r="F212" s="144"/>
      <c r="G212" s="144"/>
    </row>
    <row r="213" spans="2:7" ht="13.5" x14ac:dyDescent="0.25">
      <c r="B213" s="145" t="s">
        <v>1194</v>
      </c>
      <c r="C213" s="145"/>
      <c r="D213" s="145"/>
      <c r="E213" s="145"/>
      <c r="F213" s="145"/>
      <c r="G213" s="145"/>
    </row>
    <row r="214" spans="2:7" ht="13.5" x14ac:dyDescent="0.25">
      <c r="B214" s="144" t="s">
        <v>1195</v>
      </c>
      <c r="C214" s="143"/>
      <c r="D214" s="143"/>
      <c r="E214" s="143"/>
      <c r="F214" s="143"/>
      <c r="G214" s="143"/>
    </row>
    <row r="215" spans="2:7" ht="13.5" x14ac:dyDescent="0.25">
      <c r="B215" s="143" t="s">
        <v>1196</v>
      </c>
      <c r="C215" s="143"/>
      <c r="D215" s="143"/>
      <c r="E215" s="143"/>
      <c r="F215" s="143"/>
      <c r="G215" s="143"/>
    </row>
    <row r="216" spans="2:7" ht="27" x14ac:dyDescent="0.2">
      <c r="B216" s="152" t="s">
        <v>1197</v>
      </c>
      <c r="C216" s="152" t="s">
        <v>1198</v>
      </c>
      <c r="D216" s="152" t="s">
        <v>1199</v>
      </c>
      <c r="E216" s="153" t="s">
        <v>1200</v>
      </c>
      <c r="F216" s="153" t="s">
        <v>1201</v>
      </c>
      <c r="G216" s="153" t="s">
        <v>1202</v>
      </c>
    </row>
    <row r="217" spans="2:7" ht="13.5" x14ac:dyDescent="0.2">
      <c r="B217" s="154" t="s">
        <v>1120</v>
      </c>
      <c r="C217" s="154" t="s">
        <v>1115</v>
      </c>
      <c r="D217" s="155" t="s">
        <v>1203</v>
      </c>
      <c r="E217" s="20">
        <v>181.47</v>
      </c>
      <c r="F217" s="20">
        <v>171.91</v>
      </c>
      <c r="G217" s="21">
        <v>70.100259799999989</v>
      </c>
    </row>
    <row r="218" spans="2:7" ht="13.5" x14ac:dyDescent="0.2">
      <c r="B218" s="154" t="s">
        <v>1120</v>
      </c>
      <c r="C218" s="154" t="s">
        <v>1116</v>
      </c>
      <c r="D218" s="155" t="s">
        <v>1203</v>
      </c>
      <c r="E218" s="20">
        <v>4875.49</v>
      </c>
      <c r="F218" s="20">
        <v>4704</v>
      </c>
      <c r="G218" s="21">
        <v>77.560980000000001</v>
      </c>
    </row>
    <row r="219" spans="2:7" ht="13.5" x14ac:dyDescent="0.2">
      <c r="B219" s="154" t="s">
        <v>1120</v>
      </c>
      <c r="C219" s="154" t="s">
        <v>1117</v>
      </c>
      <c r="D219" s="155" t="s">
        <v>1203</v>
      </c>
      <c r="E219" s="20">
        <v>327.36</v>
      </c>
      <c r="F219" s="20">
        <v>321.2</v>
      </c>
      <c r="G219" s="21">
        <v>88.167361400000004</v>
      </c>
    </row>
    <row r="220" spans="2:7" ht="13.5" x14ac:dyDescent="0.2">
      <c r="B220" s="154" t="s">
        <v>1120</v>
      </c>
      <c r="C220" s="154" t="s">
        <v>1118</v>
      </c>
      <c r="D220" s="155" t="s">
        <v>1203</v>
      </c>
      <c r="E220" s="20">
        <v>988.06</v>
      </c>
      <c r="F220" s="20">
        <v>967.2</v>
      </c>
      <c r="G220" s="21">
        <v>88.403752200000014</v>
      </c>
    </row>
    <row r="221" spans="2:7" ht="13.5" x14ac:dyDescent="0.2">
      <c r="B221" s="154" t="s">
        <v>1120</v>
      </c>
      <c r="C221" s="154" t="s">
        <v>1105</v>
      </c>
      <c r="D221" s="155" t="s">
        <v>1203</v>
      </c>
      <c r="E221" s="20">
        <v>983.84</v>
      </c>
      <c r="F221" s="20">
        <v>965.8</v>
      </c>
      <c r="G221" s="21">
        <v>216.35157000000001</v>
      </c>
    </row>
    <row r="222" spans="2:7" ht="13.5" x14ac:dyDescent="0.2">
      <c r="B222" s="154" t="s">
        <v>1120</v>
      </c>
      <c r="C222" s="154" t="s">
        <v>1104</v>
      </c>
      <c r="D222" s="155" t="s">
        <v>1203</v>
      </c>
      <c r="E222" s="20">
        <v>1811.2</v>
      </c>
      <c r="F222" s="20">
        <v>1766.6</v>
      </c>
      <c r="G222" s="21">
        <v>276.59272300000003</v>
      </c>
    </row>
    <row r="223" spans="2:7" ht="13.5" x14ac:dyDescent="0.2">
      <c r="B223" s="154" t="s">
        <v>1120</v>
      </c>
      <c r="C223" s="154" t="s">
        <v>1119</v>
      </c>
      <c r="D223" s="155" t="s">
        <v>1203</v>
      </c>
      <c r="E223" s="20">
        <v>2041</v>
      </c>
      <c r="F223" s="20">
        <v>1733.8</v>
      </c>
      <c r="G223" s="21">
        <v>300.06375000000003</v>
      </c>
    </row>
    <row r="224" spans="2:7" ht="13.5" x14ac:dyDescent="0.2">
      <c r="B224" s="154" t="s">
        <v>1120</v>
      </c>
      <c r="C224" s="154" t="s">
        <v>1109</v>
      </c>
      <c r="D224" s="155" t="s">
        <v>1203</v>
      </c>
      <c r="E224" s="20">
        <v>736</v>
      </c>
      <c r="F224" s="20">
        <v>715.55</v>
      </c>
      <c r="G224" s="21">
        <v>299.4216308</v>
      </c>
    </row>
    <row r="225" spans="2:7" ht="13.5" x14ac:dyDescent="0.2">
      <c r="B225" s="154" t="s">
        <v>1120</v>
      </c>
      <c r="C225" s="154" t="s">
        <v>1093</v>
      </c>
      <c r="D225" s="155" t="s">
        <v>1203</v>
      </c>
      <c r="E225" s="20">
        <v>409</v>
      </c>
      <c r="F225" s="20">
        <v>416.9</v>
      </c>
      <c r="G225" s="21">
        <v>375.94272000000001</v>
      </c>
    </row>
    <row r="226" spans="2:7" ht="13.5" x14ac:dyDescent="0.2">
      <c r="B226" s="154" t="s">
        <v>1120</v>
      </c>
      <c r="C226" s="154" t="s">
        <v>1108</v>
      </c>
      <c r="D226" s="155" t="s">
        <v>1203</v>
      </c>
      <c r="E226" s="20">
        <v>1226.8</v>
      </c>
      <c r="F226" s="20">
        <v>1191.8</v>
      </c>
      <c r="G226" s="21">
        <v>533.91689499999995</v>
      </c>
    </row>
    <row r="227" spans="2:7" ht="13.5" x14ac:dyDescent="0.2">
      <c r="B227" s="154" t="s">
        <v>1120</v>
      </c>
      <c r="C227" s="154" t="s">
        <v>1095</v>
      </c>
      <c r="D227" s="155" t="s">
        <v>1203</v>
      </c>
      <c r="E227" s="20">
        <v>334.45</v>
      </c>
      <c r="F227" s="20">
        <v>319.64999999999998</v>
      </c>
      <c r="G227" s="21">
        <v>692.28690989999996</v>
      </c>
    </row>
    <row r="228" spans="2:7" ht="13.5" x14ac:dyDescent="0.2">
      <c r="B228" s="154" t="s">
        <v>1120</v>
      </c>
      <c r="C228" s="154" t="s">
        <v>1106</v>
      </c>
      <c r="D228" s="155" t="s">
        <v>1203</v>
      </c>
      <c r="E228" s="20">
        <v>1335.35</v>
      </c>
      <c r="F228" s="20">
        <v>1329</v>
      </c>
      <c r="G228" s="21">
        <v>760.10350500000004</v>
      </c>
    </row>
    <row r="229" spans="2:7" ht="13.5" x14ac:dyDescent="0.25">
      <c r="B229" s="143"/>
      <c r="C229" s="143"/>
      <c r="D229" s="143"/>
      <c r="E229" s="143"/>
      <c r="F229" s="143"/>
      <c r="G229" s="143"/>
    </row>
    <row r="230" spans="2:7" ht="13.5" x14ac:dyDescent="0.25">
      <c r="B230" s="144" t="s">
        <v>1204</v>
      </c>
      <c r="C230" s="143"/>
      <c r="D230" s="146"/>
      <c r="E230" s="147"/>
      <c r="F230" s="147"/>
      <c r="G230" s="147"/>
    </row>
    <row r="231" spans="2:7" ht="13.5" x14ac:dyDescent="0.25">
      <c r="B231" s="143"/>
      <c r="C231" s="143"/>
      <c r="D231" s="143"/>
      <c r="E231" s="143"/>
      <c r="F231" s="143"/>
      <c r="G231" s="143"/>
    </row>
    <row r="232" spans="2:7" ht="13.5" x14ac:dyDescent="0.25">
      <c r="B232" s="161" t="s">
        <v>1197</v>
      </c>
      <c r="C232" s="161" t="s">
        <v>1205</v>
      </c>
      <c r="D232" s="143"/>
      <c r="E232" s="143"/>
      <c r="F232" s="143"/>
      <c r="G232" s="143"/>
    </row>
    <row r="233" spans="2:7" ht="13.5" x14ac:dyDescent="0.25">
      <c r="B233" s="162" t="s">
        <v>1120</v>
      </c>
      <c r="C233" s="163">
        <v>12.731922000000001</v>
      </c>
      <c r="D233" s="143"/>
      <c r="E233" s="143"/>
      <c r="F233" s="143"/>
      <c r="G233" s="143"/>
    </row>
    <row r="234" spans="2:7" ht="13.5" x14ac:dyDescent="0.25">
      <c r="B234" s="148"/>
      <c r="C234" s="149"/>
      <c r="D234" s="143"/>
      <c r="E234" s="143"/>
      <c r="F234" s="143"/>
      <c r="G234" s="143"/>
    </row>
    <row r="235" spans="2:7" ht="13.5" x14ac:dyDescent="0.25">
      <c r="B235" s="144" t="s">
        <v>1212</v>
      </c>
      <c r="C235" s="143"/>
      <c r="D235" s="143"/>
      <c r="E235" s="143"/>
      <c r="F235" s="143"/>
      <c r="G235" s="143"/>
    </row>
    <row r="236" spans="2:7" ht="13.5" x14ac:dyDescent="0.25">
      <c r="B236" s="143"/>
      <c r="C236" s="143"/>
      <c r="D236" s="143"/>
      <c r="E236" s="150"/>
      <c r="F236" s="150"/>
      <c r="G236" s="150"/>
    </row>
    <row r="237" spans="2:7" ht="13.5" x14ac:dyDescent="0.25">
      <c r="B237" s="144" t="s">
        <v>1213</v>
      </c>
      <c r="C237" s="143"/>
      <c r="D237" s="143"/>
      <c r="E237" s="143"/>
      <c r="F237" s="151"/>
      <c r="G237" s="150"/>
    </row>
    <row r="238" spans="2:7" ht="13.5" x14ac:dyDescent="0.25">
      <c r="B238" s="143"/>
      <c r="C238" s="159"/>
      <c r="D238" s="146"/>
      <c r="E238" s="16"/>
      <c r="F238" s="160"/>
      <c r="G238" s="160"/>
    </row>
    <row r="239" spans="2:7" ht="13.5" x14ac:dyDescent="0.25">
      <c r="B239" s="144" t="s">
        <v>1214</v>
      </c>
      <c r="C239" s="143"/>
      <c r="D239" s="146"/>
      <c r="E239" s="143"/>
      <c r="F239" s="143"/>
      <c r="G239" s="143"/>
    </row>
    <row r="240" spans="2:7" ht="13.5" x14ac:dyDescent="0.25">
      <c r="B240" s="148"/>
      <c r="C240" s="149"/>
      <c r="D240" s="143"/>
      <c r="E240" s="143"/>
      <c r="F240" s="143"/>
      <c r="G240" s="143"/>
    </row>
    <row r="241" spans="2:7" ht="13.5" x14ac:dyDescent="0.25">
      <c r="B241" s="144" t="s">
        <v>1215</v>
      </c>
      <c r="C241" s="143"/>
      <c r="D241" s="143"/>
      <c r="E241" s="143"/>
      <c r="F241" s="143"/>
      <c r="G241" s="143"/>
    </row>
    <row r="242" spans="2:7" ht="13.5" x14ac:dyDescent="0.25">
      <c r="B242" s="164"/>
      <c r="C242" s="165"/>
      <c r="D242" s="165"/>
      <c r="E242" s="166"/>
      <c r="F242" s="166"/>
      <c r="G242" s="166"/>
    </row>
    <row r="243" spans="2:7" ht="13.5" x14ac:dyDescent="0.25">
      <c r="B243" s="144" t="s">
        <v>1216</v>
      </c>
      <c r="C243" s="143"/>
      <c r="D243" s="167"/>
      <c r="E243" s="143"/>
      <c r="F243" s="143"/>
      <c r="G243" s="143"/>
    </row>
    <row r="244" spans="2:7" ht="13.5" x14ac:dyDescent="0.25">
      <c r="B244" s="143"/>
      <c r="C244" s="143"/>
      <c r="D244" s="167"/>
      <c r="E244" s="167"/>
      <c r="F244" s="168"/>
      <c r="G244" s="168"/>
    </row>
    <row r="245" spans="2:7" ht="13.5" x14ac:dyDescent="0.25">
      <c r="B245" s="144" t="s">
        <v>1217</v>
      </c>
      <c r="C245" s="143"/>
      <c r="D245" s="143"/>
      <c r="E245" s="143"/>
      <c r="F245" s="143"/>
      <c r="G245" s="143" t="s">
        <v>1210</v>
      </c>
    </row>
    <row r="246" spans="2:7" ht="13.5" x14ac:dyDescent="0.25">
      <c r="B246" s="143"/>
      <c r="C246" s="149"/>
      <c r="D246" s="169"/>
      <c r="E246" s="143"/>
      <c r="F246" s="143"/>
      <c r="G246" s="143"/>
    </row>
    <row r="247" spans="2:7" ht="13.5" x14ac:dyDescent="0.25">
      <c r="B247" s="144" t="s">
        <v>1218</v>
      </c>
      <c r="C247" s="143"/>
      <c r="D247" s="143"/>
      <c r="E247" s="143"/>
      <c r="F247" s="143"/>
      <c r="G247" s="143"/>
    </row>
    <row r="248" spans="2:7" ht="13.5" x14ac:dyDescent="0.25">
      <c r="B248" s="143"/>
      <c r="C248" s="143"/>
      <c r="D248" s="143"/>
      <c r="E248" s="143"/>
      <c r="F248" s="143"/>
      <c r="G248" s="143"/>
    </row>
    <row r="249" spans="2:7" ht="13.5" x14ac:dyDescent="0.25">
      <c r="B249" s="144" t="s">
        <v>1219</v>
      </c>
      <c r="C249" s="143"/>
      <c r="D249" s="143"/>
      <c r="E249" s="143"/>
      <c r="F249" s="143"/>
      <c r="G249" s="143"/>
    </row>
    <row r="250" spans="2:7" ht="13.5" x14ac:dyDescent="0.25">
      <c r="B250" s="143"/>
      <c r="C250" s="159"/>
      <c r="D250" s="170"/>
      <c r="E250" s="17"/>
      <c r="F250" s="168"/>
      <c r="G250" s="168"/>
    </row>
    <row r="251" spans="2:7" ht="13.5" x14ac:dyDescent="0.25">
      <c r="B251" s="144" t="s">
        <v>1220</v>
      </c>
      <c r="C251" s="143"/>
      <c r="D251" s="143"/>
      <c r="E251" s="143"/>
      <c r="F251" s="143"/>
      <c r="G251" s="143"/>
    </row>
    <row r="252" spans="2:7" ht="13.5" x14ac:dyDescent="0.25">
      <c r="B252" s="148"/>
      <c r="C252" s="169"/>
      <c r="D252" s="143"/>
      <c r="E252" s="143"/>
      <c r="F252" s="143"/>
      <c r="G252" s="143"/>
    </row>
    <row r="253" spans="2:7" ht="13.5" x14ac:dyDescent="0.25">
      <c r="B253" s="144" t="s">
        <v>1221</v>
      </c>
      <c r="C253" s="143"/>
      <c r="D253" s="143"/>
      <c r="E253" s="143"/>
      <c r="F253" s="143"/>
      <c r="G253" s="143"/>
    </row>
    <row r="254" spans="2:7" ht="13.5" x14ac:dyDescent="0.25">
      <c r="B254" s="143"/>
      <c r="C254" s="143"/>
      <c r="D254" s="143"/>
      <c r="E254" s="143"/>
      <c r="F254" s="143"/>
      <c r="G254" s="171"/>
    </row>
    <row r="255" spans="2:7" ht="13.5" x14ac:dyDescent="0.25">
      <c r="B255" s="144" t="s">
        <v>1211</v>
      </c>
      <c r="C255" s="143"/>
      <c r="D255" s="143"/>
      <c r="E255" s="143"/>
      <c r="F255" s="143"/>
      <c r="G255" s="143"/>
    </row>
    <row r="256" spans="2:7" ht="13.5" x14ac:dyDescent="0.25">
      <c r="B256" s="143"/>
      <c r="C256" s="143"/>
      <c r="D256" s="143"/>
      <c r="E256" s="151"/>
      <c r="F256" s="143"/>
      <c r="G256" s="143"/>
    </row>
    <row r="257" spans="2:7" ht="13.5" x14ac:dyDescent="0.25">
      <c r="B257" s="144" t="s">
        <v>1222</v>
      </c>
      <c r="C257" s="143"/>
      <c r="D257" s="143"/>
      <c r="E257" s="151"/>
      <c r="F257" s="143"/>
      <c r="G257" s="143"/>
    </row>
    <row r="258" spans="2:7" ht="13.5" x14ac:dyDescent="0.25">
      <c r="B258" s="143"/>
      <c r="C258" s="143"/>
      <c r="D258" s="143"/>
      <c r="E258" s="151"/>
      <c r="F258" s="143"/>
      <c r="G258" s="143"/>
    </row>
    <row r="259" spans="2:7" ht="13.5" x14ac:dyDescent="0.25">
      <c r="B259" s="144" t="s">
        <v>1223</v>
      </c>
      <c r="C259" s="143"/>
      <c r="D259" s="143"/>
      <c r="E259" s="151"/>
      <c r="F259" s="143"/>
      <c r="G259" s="143"/>
    </row>
    <row r="260" spans="2:7" ht="13.5" x14ac:dyDescent="0.25">
      <c r="B260" s="143"/>
      <c r="C260" s="143"/>
      <c r="D260" s="143"/>
      <c r="E260" s="151"/>
      <c r="F260" s="143"/>
      <c r="G260" s="143"/>
    </row>
    <row r="261" spans="2:7" ht="13.5" x14ac:dyDescent="0.25">
      <c r="B261" s="144" t="s">
        <v>1224</v>
      </c>
      <c r="C261" s="143"/>
      <c r="D261" s="143"/>
      <c r="E261" s="151"/>
      <c r="F261" s="143"/>
      <c r="G261" s="143"/>
    </row>
    <row r="262" spans="2:7" ht="13.5" x14ac:dyDescent="0.25">
      <c r="B262" s="143"/>
      <c r="C262" s="143"/>
      <c r="D262" s="143"/>
      <c r="E262" s="151"/>
      <c r="F262" s="143"/>
      <c r="G262" s="143"/>
    </row>
    <row r="263" spans="2:7" ht="13.5" x14ac:dyDescent="0.25">
      <c r="B263" s="144" t="s">
        <v>1225</v>
      </c>
      <c r="C263" s="143"/>
      <c r="D263" s="143"/>
      <c r="E263" s="151"/>
      <c r="F263" s="143"/>
      <c r="G263" s="143"/>
    </row>
    <row r="264" spans="2:7" ht="13.5" x14ac:dyDescent="0.25">
      <c r="B264" s="143"/>
      <c r="C264" s="143"/>
      <c r="D264" s="143"/>
      <c r="E264" s="151"/>
      <c r="F264" s="143"/>
      <c r="G264" s="143"/>
    </row>
    <row r="265" spans="2:7" ht="13.5" x14ac:dyDescent="0.25">
      <c r="B265" s="143" t="s">
        <v>1226</v>
      </c>
      <c r="C265" s="143"/>
      <c r="D265" s="143"/>
      <c r="E265" s="143"/>
      <c r="F265" s="143"/>
      <c r="G265" s="143"/>
    </row>
    <row r="266" spans="2:7" ht="13.5" x14ac:dyDescent="0.25">
      <c r="B266" s="143"/>
      <c r="C266" s="143"/>
      <c r="D266" s="143"/>
      <c r="E266" s="143"/>
      <c r="F266" s="143"/>
      <c r="G266" s="143"/>
    </row>
    <row r="267" spans="2:7" ht="13.5" x14ac:dyDescent="0.25">
      <c r="B267" s="143"/>
      <c r="C267" s="143"/>
      <c r="D267" s="143"/>
      <c r="E267" s="143"/>
      <c r="F267" s="143"/>
      <c r="G267" s="143"/>
    </row>
  </sheetData>
  <mergeCells count="33">
    <mergeCell ref="B210:G210"/>
    <mergeCell ref="B211:G211"/>
    <mergeCell ref="B213:G213"/>
    <mergeCell ref="B195:C195"/>
    <mergeCell ref="B196:C196"/>
    <mergeCell ref="B197:D197"/>
    <mergeCell ref="B199:C199"/>
    <mergeCell ref="A1:H1"/>
    <mergeCell ref="A2:H2"/>
    <mergeCell ref="A3:H3"/>
    <mergeCell ref="B159:H159"/>
    <mergeCell ref="B160:H160"/>
    <mergeCell ref="B161:H161"/>
    <mergeCell ref="B162:H162"/>
    <mergeCell ref="B163:H163"/>
    <mergeCell ref="B164:H164"/>
    <mergeCell ref="B166:D166"/>
    <mergeCell ref="B167:C167"/>
    <mergeCell ref="B168:C168"/>
    <mergeCell ref="B169:C169"/>
    <mergeCell ref="B177:C177"/>
    <mergeCell ref="B182:C182"/>
    <mergeCell ref="B183:C183"/>
    <mergeCell ref="B184:C184"/>
    <mergeCell ref="B191:C191"/>
    <mergeCell ref="B192:C192"/>
    <mergeCell ref="B193:C193"/>
    <mergeCell ref="B194:C194"/>
    <mergeCell ref="B185:C185"/>
    <mergeCell ref="B187:D187"/>
    <mergeCell ref="B188:C188"/>
    <mergeCell ref="B189:C189"/>
    <mergeCell ref="B190:C190"/>
  </mergeCells>
  <hyperlinks>
    <hyperlink ref="I1" location="Index!B2" display="Index" xr:uid="{6AE22017-9DE3-465B-93EC-4EE6B8A1F8E3}"/>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EE29-CE26-4910-806B-86C4D1D48703}">
  <sheetPr>
    <outlinePr summaryBelow="0" summaryRight="0"/>
  </sheetPr>
  <dimension ref="A1:S164"/>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696</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454</v>
      </c>
      <c r="C7" s="42" t="s">
        <v>455</v>
      </c>
      <c r="D7" s="42" t="s">
        <v>46</v>
      </c>
      <c r="E7" s="43">
        <v>520000</v>
      </c>
      <c r="F7" s="44">
        <v>3685.24</v>
      </c>
      <c r="G7" s="45">
        <v>4.8651960000000001E-2</v>
      </c>
      <c r="H7" s="35" t="s">
        <v>140</v>
      </c>
    </row>
    <row r="8" spans="1:9" x14ac:dyDescent="0.2">
      <c r="A8" s="41">
        <v>2</v>
      </c>
      <c r="B8" s="42" t="s">
        <v>47</v>
      </c>
      <c r="C8" s="42" t="s">
        <v>48</v>
      </c>
      <c r="D8" s="42" t="s">
        <v>46</v>
      </c>
      <c r="E8" s="43">
        <v>265000</v>
      </c>
      <c r="F8" s="44">
        <v>3502.5050000000001</v>
      </c>
      <c r="G8" s="45">
        <v>4.6239519999999999E-2</v>
      </c>
      <c r="H8" s="35" t="s">
        <v>140</v>
      </c>
    </row>
    <row r="9" spans="1:9" x14ac:dyDescent="0.2">
      <c r="A9" s="41">
        <v>3</v>
      </c>
      <c r="B9" s="42" t="s">
        <v>464</v>
      </c>
      <c r="C9" s="42" t="s">
        <v>465</v>
      </c>
      <c r="D9" s="42" t="s">
        <v>110</v>
      </c>
      <c r="E9" s="43">
        <v>719587</v>
      </c>
      <c r="F9" s="44">
        <v>3126.0298453999999</v>
      </c>
      <c r="G9" s="45">
        <v>4.1269350000000003E-2</v>
      </c>
      <c r="H9" s="35" t="s">
        <v>140</v>
      </c>
    </row>
    <row r="10" spans="1:9" x14ac:dyDescent="0.2">
      <c r="A10" s="41">
        <v>4</v>
      </c>
      <c r="B10" s="42" t="s">
        <v>20</v>
      </c>
      <c r="C10" s="42" t="s">
        <v>21</v>
      </c>
      <c r="D10" s="42" t="s">
        <v>22</v>
      </c>
      <c r="E10" s="43">
        <v>950000</v>
      </c>
      <c r="F10" s="44">
        <v>3066.125</v>
      </c>
      <c r="G10" s="45">
        <v>4.0478500000000001E-2</v>
      </c>
      <c r="H10" s="35" t="s">
        <v>140</v>
      </c>
    </row>
    <row r="11" spans="1:9" x14ac:dyDescent="0.2">
      <c r="A11" s="41">
        <v>5</v>
      </c>
      <c r="B11" s="42" t="s">
        <v>44</v>
      </c>
      <c r="C11" s="42" t="s">
        <v>45</v>
      </c>
      <c r="D11" s="42" t="s">
        <v>46</v>
      </c>
      <c r="E11" s="43">
        <v>297000</v>
      </c>
      <c r="F11" s="44">
        <v>2849.7150000000001</v>
      </c>
      <c r="G11" s="45">
        <v>3.762149E-2</v>
      </c>
      <c r="H11" s="35" t="s">
        <v>140</v>
      </c>
    </row>
    <row r="12" spans="1:9" x14ac:dyDescent="0.2">
      <c r="A12" s="41">
        <v>6</v>
      </c>
      <c r="B12" s="42" t="s">
        <v>666</v>
      </c>
      <c r="C12" s="42" t="s">
        <v>667</v>
      </c>
      <c r="D12" s="42" t="s">
        <v>668</v>
      </c>
      <c r="E12" s="43">
        <v>600000</v>
      </c>
      <c r="F12" s="44">
        <v>2550</v>
      </c>
      <c r="G12" s="45">
        <v>3.3664699999999999E-2</v>
      </c>
      <c r="H12" s="35" t="s">
        <v>140</v>
      </c>
    </row>
    <row r="13" spans="1:9" x14ac:dyDescent="0.2">
      <c r="A13" s="41">
        <v>7</v>
      </c>
      <c r="B13" s="42" t="s">
        <v>42</v>
      </c>
      <c r="C13" s="42" t="s">
        <v>43</v>
      </c>
      <c r="D13" s="42" t="s">
        <v>22</v>
      </c>
      <c r="E13" s="43">
        <v>875000</v>
      </c>
      <c r="F13" s="44">
        <v>2279.375</v>
      </c>
      <c r="G13" s="45">
        <v>3.0091949999999999E-2</v>
      </c>
      <c r="H13" s="35" t="s">
        <v>140</v>
      </c>
    </row>
    <row r="14" spans="1:9" x14ac:dyDescent="0.2">
      <c r="A14" s="41">
        <v>8</v>
      </c>
      <c r="B14" s="42" t="s">
        <v>78</v>
      </c>
      <c r="C14" s="42" t="s">
        <v>79</v>
      </c>
      <c r="D14" s="42" t="s">
        <v>80</v>
      </c>
      <c r="E14" s="43">
        <v>1000000</v>
      </c>
      <c r="F14" s="44">
        <v>2258</v>
      </c>
      <c r="G14" s="45">
        <v>2.9809760000000001E-2</v>
      </c>
      <c r="H14" s="35" t="s">
        <v>140</v>
      </c>
    </row>
    <row r="15" spans="1:9" x14ac:dyDescent="0.2">
      <c r="A15" s="41">
        <v>9</v>
      </c>
      <c r="B15" s="42" t="s">
        <v>697</v>
      </c>
      <c r="C15" s="42" t="s">
        <v>698</v>
      </c>
      <c r="D15" s="42" t="s">
        <v>115</v>
      </c>
      <c r="E15" s="43">
        <v>350000</v>
      </c>
      <c r="F15" s="44">
        <v>2162.125</v>
      </c>
      <c r="G15" s="45">
        <v>2.8544030000000001E-2</v>
      </c>
      <c r="H15" s="35" t="s">
        <v>140</v>
      </c>
    </row>
    <row r="16" spans="1:9" x14ac:dyDescent="0.2">
      <c r="A16" s="41">
        <v>10</v>
      </c>
      <c r="B16" s="42" t="s">
        <v>638</v>
      </c>
      <c r="C16" s="42" t="s">
        <v>639</v>
      </c>
      <c r="D16" s="42" t="s">
        <v>192</v>
      </c>
      <c r="E16" s="43">
        <v>140000</v>
      </c>
      <c r="F16" s="44">
        <v>2133.6</v>
      </c>
      <c r="G16" s="45">
        <v>2.816745E-2</v>
      </c>
      <c r="H16" s="35" t="s">
        <v>140</v>
      </c>
    </row>
    <row r="17" spans="1:8" x14ac:dyDescent="0.2">
      <c r="A17" s="41">
        <v>11</v>
      </c>
      <c r="B17" s="42" t="s">
        <v>699</v>
      </c>
      <c r="C17" s="42" t="s">
        <v>700</v>
      </c>
      <c r="D17" s="42" t="s">
        <v>192</v>
      </c>
      <c r="E17" s="43">
        <v>213555</v>
      </c>
      <c r="F17" s="44">
        <v>2122.9502550000002</v>
      </c>
      <c r="G17" s="45">
        <v>2.8026849999999999E-2</v>
      </c>
      <c r="H17" s="35" t="s">
        <v>140</v>
      </c>
    </row>
    <row r="18" spans="1:8" x14ac:dyDescent="0.2">
      <c r="A18" s="41">
        <v>12</v>
      </c>
      <c r="B18" s="42" t="s">
        <v>91</v>
      </c>
      <c r="C18" s="42" t="s">
        <v>92</v>
      </c>
      <c r="D18" s="42" t="s">
        <v>93</v>
      </c>
      <c r="E18" s="43">
        <v>1175000</v>
      </c>
      <c r="F18" s="44">
        <v>2003.9625000000001</v>
      </c>
      <c r="G18" s="45">
        <v>2.6456E-2</v>
      </c>
      <c r="H18" s="35" t="s">
        <v>140</v>
      </c>
    </row>
    <row r="19" spans="1:8" x14ac:dyDescent="0.2">
      <c r="A19" s="41">
        <v>13</v>
      </c>
      <c r="B19" s="42" t="s">
        <v>631</v>
      </c>
      <c r="C19" s="42" t="s">
        <v>632</v>
      </c>
      <c r="D19" s="42" t="s">
        <v>633</v>
      </c>
      <c r="E19" s="43">
        <v>700000</v>
      </c>
      <c r="F19" s="44">
        <v>1839.25</v>
      </c>
      <c r="G19" s="45">
        <v>2.4281489999999999E-2</v>
      </c>
      <c r="H19" s="35" t="s">
        <v>140</v>
      </c>
    </row>
    <row r="20" spans="1:8" x14ac:dyDescent="0.2">
      <c r="A20" s="41">
        <v>14</v>
      </c>
      <c r="B20" s="42" t="s">
        <v>11</v>
      </c>
      <c r="C20" s="42" t="s">
        <v>12</v>
      </c>
      <c r="D20" s="42" t="s">
        <v>13</v>
      </c>
      <c r="E20" s="43">
        <v>47000</v>
      </c>
      <c r="F20" s="44">
        <v>1767.2</v>
      </c>
      <c r="G20" s="45">
        <v>2.3330300000000002E-2</v>
      </c>
      <c r="H20" s="35" t="s">
        <v>140</v>
      </c>
    </row>
    <row r="21" spans="1:8" x14ac:dyDescent="0.2">
      <c r="A21" s="41">
        <v>15</v>
      </c>
      <c r="B21" s="42" t="s">
        <v>14</v>
      </c>
      <c r="C21" s="42" t="s">
        <v>15</v>
      </c>
      <c r="D21" s="42" t="s">
        <v>16</v>
      </c>
      <c r="E21" s="43">
        <v>95000</v>
      </c>
      <c r="F21" s="44">
        <v>1669.15</v>
      </c>
      <c r="G21" s="45">
        <v>2.2035860000000001E-2</v>
      </c>
      <c r="H21" s="35" t="s">
        <v>140</v>
      </c>
    </row>
    <row r="22" spans="1:8" x14ac:dyDescent="0.2">
      <c r="A22" s="41">
        <v>16</v>
      </c>
      <c r="B22" s="42" t="s">
        <v>486</v>
      </c>
      <c r="C22" s="42" t="s">
        <v>487</v>
      </c>
      <c r="D22" s="42" t="s">
        <v>222</v>
      </c>
      <c r="E22" s="43">
        <v>14615</v>
      </c>
      <c r="F22" s="44">
        <v>1589.2351000000001</v>
      </c>
      <c r="G22" s="45">
        <v>2.0980829999999999E-2</v>
      </c>
      <c r="H22" s="35" t="s">
        <v>140</v>
      </c>
    </row>
    <row r="23" spans="1:8" x14ac:dyDescent="0.2">
      <c r="A23" s="41">
        <v>17</v>
      </c>
      <c r="B23" s="42" t="s">
        <v>701</v>
      </c>
      <c r="C23" s="42" t="s">
        <v>702</v>
      </c>
      <c r="D23" s="42" t="s">
        <v>389</v>
      </c>
      <c r="E23" s="43">
        <v>290000</v>
      </c>
      <c r="F23" s="44">
        <v>1550.34</v>
      </c>
      <c r="G23" s="45">
        <v>2.0467340000000001E-2</v>
      </c>
      <c r="H23" s="35" t="s">
        <v>140</v>
      </c>
    </row>
    <row r="24" spans="1:8" x14ac:dyDescent="0.2">
      <c r="A24" s="41">
        <v>18</v>
      </c>
      <c r="B24" s="42" t="s">
        <v>129</v>
      </c>
      <c r="C24" s="42" t="s">
        <v>130</v>
      </c>
      <c r="D24" s="42" t="s">
        <v>126</v>
      </c>
      <c r="E24" s="43">
        <v>800000</v>
      </c>
      <c r="F24" s="44">
        <v>1474.4</v>
      </c>
      <c r="G24" s="45">
        <v>1.9464800000000001E-2</v>
      </c>
      <c r="H24" s="35" t="s">
        <v>140</v>
      </c>
    </row>
    <row r="25" spans="1:8" x14ac:dyDescent="0.2">
      <c r="A25" s="41">
        <v>19</v>
      </c>
      <c r="B25" s="42" t="s">
        <v>258</v>
      </c>
      <c r="C25" s="42" t="s">
        <v>259</v>
      </c>
      <c r="D25" s="42" t="s">
        <v>19</v>
      </c>
      <c r="E25" s="43">
        <v>420000</v>
      </c>
      <c r="F25" s="44">
        <v>1471.47</v>
      </c>
      <c r="G25" s="45">
        <v>1.9426120000000002E-2</v>
      </c>
      <c r="H25" s="35" t="s">
        <v>140</v>
      </c>
    </row>
    <row r="26" spans="1:8" x14ac:dyDescent="0.2">
      <c r="A26" s="41">
        <v>20</v>
      </c>
      <c r="B26" s="42" t="s">
        <v>29</v>
      </c>
      <c r="C26" s="42" t="s">
        <v>30</v>
      </c>
      <c r="D26" s="42" t="s">
        <v>31</v>
      </c>
      <c r="E26" s="43">
        <v>350000</v>
      </c>
      <c r="F26" s="44">
        <v>1359.05</v>
      </c>
      <c r="G26" s="45">
        <v>1.794196E-2</v>
      </c>
      <c r="H26" s="35" t="s">
        <v>140</v>
      </c>
    </row>
    <row r="27" spans="1:8" x14ac:dyDescent="0.2">
      <c r="A27" s="41">
        <v>21</v>
      </c>
      <c r="B27" s="42" t="s">
        <v>17</v>
      </c>
      <c r="C27" s="42" t="s">
        <v>18</v>
      </c>
      <c r="D27" s="42" t="s">
        <v>19</v>
      </c>
      <c r="E27" s="43">
        <v>110000</v>
      </c>
      <c r="F27" s="44">
        <v>1305.7</v>
      </c>
      <c r="G27" s="45">
        <v>1.723765E-2</v>
      </c>
      <c r="H27" s="35" t="s">
        <v>140</v>
      </c>
    </row>
    <row r="28" spans="1:8" x14ac:dyDescent="0.2">
      <c r="A28" s="41">
        <v>22</v>
      </c>
      <c r="B28" s="42" t="s">
        <v>703</v>
      </c>
      <c r="C28" s="42" t="s">
        <v>704</v>
      </c>
      <c r="D28" s="42" t="s">
        <v>192</v>
      </c>
      <c r="E28" s="43">
        <v>100000</v>
      </c>
      <c r="F28" s="44">
        <v>1230</v>
      </c>
      <c r="G28" s="45">
        <v>1.6238269999999999E-2</v>
      </c>
      <c r="H28" s="35" t="s">
        <v>140</v>
      </c>
    </row>
    <row r="29" spans="1:8" x14ac:dyDescent="0.2">
      <c r="A29" s="41">
        <v>23</v>
      </c>
      <c r="B29" s="42" t="s">
        <v>705</v>
      </c>
      <c r="C29" s="42" t="s">
        <v>706</v>
      </c>
      <c r="D29" s="42" t="s">
        <v>633</v>
      </c>
      <c r="E29" s="43">
        <v>65000</v>
      </c>
      <c r="F29" s="44">
        <v>1221.415</v>
      </c>
      <c r="G29" s="45">
        <v>1.6124929999999999E-2</v>
      </c>
      <c r="H29" s="35" t="s">
        <v>140</v>
      </c>
    </row>
    <row r="30" spans="1:8" x14ac:dyDescent="0.2">
      <c r="A30" s="41">
        <v>24</v>
      </c>
      <c r="B30" s="42" t="s">
        <v>65</v>
      </c>
      <c r="C30" s="42" t="s">
        <v>66</v>
      </c>
      <c r="D30" s="42" t="s">
        <v>39</v>
      </c>
      <c r="E30" s="43">
        <v>36000</v>
      </c>
      <c r="F30" s="44">
        <v>1221.192</v>
      </c>
      <c r="G30" s="45">
        <v>1.6121980000000001E-2</v>
      </c>
      <c r="H30" s="35" t="s">
        <v>140</v>
      </c>
    </row>
    <row r="31" spans="1:8" x14ac:dyDescent="0.2">
      <c r="A31" s="41">
        <v>25</v>
      </c>
      <c r="B31" s="42" t="s">
        <v>707</v>
      </c>
      <c r="C31" s="42" t="s">
        <v>708</v>
      </c>
      <c r="D31" s="42" t="s">
        <v>19</v>
      </c>
      <c r="E31" s="43">
        <v>575000</v>
      </c>
      <c r="F31" s="44">
        <v>1152.99</v>
      </c>
      <c r="G31" s="45">
        <v>1.522159E-2</v>
      </c>
      <c r="H31" s="35" t="s">
        <v>140</v>
      </c>
    </row>
    <row r="32" spans="1:8" x14ac:dyDescent="0.2">
      <c r="A32" s="41">
        <v>26</v>
      </c>
      <c r="B32" s="42" t="s">
        <v>314</v>
      </c>
      <c r="C32" s="42" t="s">
        <v>315</v>
      </c>
      <c r="D32" s="42" t="s">
        <v>183</v>
      </c>
      <c r="E32" s="43">
        <v>115000</v>
      </c>
      <c r="F32" s="44">
        <v>1130.105</v>
      </c>
      <c r="G32" s="45">
        <v>1.4919470000000001E-2</v>
      </c>
      <c r="H32" s="35" t="s">
        <v>140</v>
      </c>
    </row>
    <row r="33" spans="1:8" x14ac:dyDescent="0.2">
      <c r="A33" s="41">
        <v>27</v>
      </c>
      <c r="B33" s="42" t="s">
        <v>709</v>
      </c>
      <c r="C33" s="42" t="s">
        <v>710</v>
      </c>
      <c r="D33" s="42" t="s">
        <v>376</v>
      </c>
      <c r="E33" s="43">
        <v>23000</v>
      </c>
      <c r="F33" s="44">
        <v>1110.9000000000001</v>
      </c>
      <c r="G33" s="45">
        <v>1.4665930000000001E-2</v>
      </c>
      <c r="H33" s="35" t="s">
        <v>140</v>
      </c>
    </row>
    <row r="34" spans="1:8" x14ac:dyDescent="0.2">
      <c r="A34" s="41">
        <v>28</v>
      </c>
      <c r="B34" s="42" t="s">
        <v>711</v>
      </c>
      <c r="C34" s="42" t="s">
        <v>712</v>
      </c>
      <c r="D34" s="42" t="s">
        <v>22</v>
      </c>
      <c r="E34" s="43">
        <v>825000</v>
      </c>
      <c r="F34" s="44">
        <v>1104.2625</v>
      </c>
      <c r="G34" s="45">
        <v>1.4578300000000001E-2</v>
      </c>
      <c r="H34" s="35" t="s">
        <v>140</v>
      </c>
    </row>
    <row r="35" spans="1:8" x14ac:dyDescent="0.2">
      <c r="A35" s="41">
        <v>29</v>
      </c>
      <c r="B35" s="42" t="s">
        <v>328</v>
      </c>
      <c r="C35" s="42" t="s">
        <v>329</v>
      </c>
      <c r="D35" s="42" t="s">
        <v>222</v>
      </c>
      <c r="E35" s="43">
        <v>37000</v>
      </c>
      <c r="F35" s="44">
        <v>1091.5</v>
      </c>
      <c r="G35" s="45">
        <v>1.440981E-2</v>
      </c>
      <c r="H35" s="35" t="s">
        <v>140</v>
      </c>
    </row>
    <row r="36" spans="1:8" x14ac:dyDescent="0.2">
      <c r="A36" s="41">
        <v>30</v>
      </c>
      <c r="B36" s="42" t="s">
        <v>190</v>
      </c>
      <c r="C36" s="42" t="s">
        <v>191</v>
      </c>
      <c r="D36" s="42" t="s">
        <v>192</v>
      </c>
      <c r="E36" s="43">
        <v>60000</v>
      </c>
      <c r="F36" s="44">
        <v>1049.46</v>
      </c>
      <c r="G36" s="45">
        <v>1.385481E-2</v>
      </c>
      <c r="H36" s="35" t="s">
        <v>140</v>
      </c>
    </row>
    <row r="37" spans="1:8" x14ac:dyDescent="0.2">
      <c r="A37" s="41">
        <v>31</v>
      </c>
      <c r="B37" s="42" t="s">
        <v>335</v>
      </c>
      <c r="C37" s="42" t="s">
        <v>336</v>
      </c>
      <c r="D37" s="42" t="s">
        <v>56</v>
      </c>
      <c r="E37" s="43">
        <v>150000</v>
      </c>
      <c r="F37" s="44">
        <v>1045.7249999999999</v>
      </c>
      <c r="G37" s="45">
        <v>1.38055E-2</v>
      </c>
      <c r="H37" s="35" t="s">
        <v>140</v>
      </c>
    </row>
    <row r="38" spans="1:8" x14ac:dyDescent="0.2">
      <c r="A38" s="41">
        <v>32</v>
      </c>
      <c r="B38" s="42" t="s">
        <v>406</v>
      </c>
      <c r="C38" s="42" t="s">
        <v>407</v>
      </c>
      <c r="D38" s="42" t="s">
        <v>46</v>
      </c>
      <c r="E38" s="43">
        <v>85000</v>
      </c>
      <c r="F38" s="44">
        <v>1042.0999999999999</v>
      </c>
      <c r="G38" s="45">
        <v>1.375764E-2</v>
      </c>
      <c r="H38" s="35" t="s">
        <v>140</v>
      </c>
    </row>
    <row r="39" spans="1:8" x14ac:dyDescent="0.2">
      <c r="A39" s="41">
        <v>33</v>
      </c>
      <c r="B39" s="42" t="s">
        <v>713</v>
      </c>
      <c r="C39" s="42" t="s">
        <v>714</v>
      </c>
      <c r="D39" s="42" t="s">
        <v>80</v>
      </c>
      <c r="E39" s="43">
        <v>220000</v>
      </c>
      <c r="F39" s="44">
        <v>987.03</v>
      </c>
      <c r="G39" s="45">
        <v>1.303061E-2</v>
      </c>
      <c r="H39" s="35" t="s">
        <v>140</v>
      </c>
    </row>
    <row r="40" spans="1:8" x14ac:dyDescent="0.2">
      <c r="A40" s="41">
        <v>34</v>
      </c>
      <c r="B40" s="42" t="s">
        <v>85</v>
      </c>
      <c r="C40" s="42" t="s">
        <v>86</v>
      </c>
      <c r="D40" s="42" t="s">
        <v>28</v>
      </c>
      <c r="E40" s="43">
        <v>20000</v>
      </c>
      <c r="F40" s="44">
        <v>952</v>
      </c>
      <c r="G40" s="45">
        <v>1.256815E-2</v>
      </c>
      <c r="H40" s="35" t="s">
        <v>140</v>
      </c>
    </row>
    <row r="41" spans="1:8" x14ac:dyDescent="0.2">
      <c r="A41" s="41">
        <v>35</v>
      </c>
      <c r="B41" s="42" t="s">
        <v>456</v>
      </c>
      <c r="C41" s="42" t="s">
        <v>457</v>
      </c>
      <c r="D41" s="42" t="s">
        <v>46</v>
      </c>
      <c r="E41" s="43">
        <v>225000</v>
      </c>
      <c r="F41" s="44">
        <v>938.25</v>
      </c>
      <c r="G41" s="45">
        <v>1.2386629999999999E-2</v>
      </c>
      <c r="H41" s="35" t="s">
        <v>140</v>
      </c>
    </row>
    <row r="42" spans="1:8" x14ac:dyDescent="0.2">
      <c r="A42" s="41">
        <v>36</v>
      </c>
      <c r="B42" s="42" t="s">
        <v>688</v>
      </c>
      <c r="C42" s="42" t="s">
        <v>689</v>
      </c>
      <c r="D42" s="42" t="s">
        <v>31</v>
      </c>
      <c r="E42" s="43">
        <v>20000</v>
      </c>
      <c r="F42" s="44">
        <v>933.6</v>
      </c>
      <c r="G42" s="45">
        <v>1.2325239999999999E-2</v>
      </c>
      <c r="H42" s="35" t="s">
        <v>140</v>
      </c>
    </row>
    <row r="43" spans="1:8" ht="25.5" x14ac:dyDescent="0.2">
      <c r="A43" s="41">
        <v>37</v>
      </c>
      <c r="B43" s="42" t="s">
        <v>472</v>
      </c>
      <c r="C43" s="42" t="s">
        <v>473</v>
      </c>
      <c r="D43" s="42" t="s">
        <v>215</v>
      </c>
      <c r="E43" s="43">
        <v>50000</v>
      </c>
      <c r="F43" s="44">
        <v>908.3</v>
      </c>
      <c r="G43" s="45">
        <v>1.199123E-2</v>
      </c>
      <c r="H43" s="35" t="s">
        <v>140</v>
      </c>
    </row>
    <row r="44" spans="1:8" x14ac:dyDescent="0.2">
      <c r="A44" s="41">
        <v>38</v>
      </c>
      <c r="B44" s="42" t="s">
        <v>490</v>
      </c>
      <c r="C44" s="42" t="s">
        <v>491</v>
      </c>
      <c r="D44" s="42" t="s">
        <v>110</v>
      </c>
      <c r="E44" s="43">
        <v>262787</v>
      </c>
      <c r="F44" s="44">
        <v>883.04315610000003</v>
      </c>
      <c r="G44" s="45">
        <v>1.1657799999999999E-2</v>
      </c>
      <c r="H44" s="35" t="s">
        <v>140</v>
      </c>
    </row>
    <row r="45" spans="1:8" x14ac:dyDescent="0.2">
      <c r="A45" s="41">
        <v>39</v>
      </c>
      <c r="B45" s="42" t="s">
        <v>715</v>
      </c>
      <c r="C45" s="42" t="s">
        <v>716</v>
      </c>
      <c r="D45" s="42" t="s">
        <v>209</v>
      </c>
      <c r="E45" s="43">
        <v>220000</v>
      </c>
      <c r="F45" s="44">
        <v>869.44</v>
      </c>
      <c r="G45" s="45">
        <v>1.1478210000000001E-2</v>
      </c>
      <c r="H45" s="35" t="s">
        <v>140</v>
      </c>
    </row>
    <row r="46" spans="1:8" x14ac:dyDescent="0.2">
      <c r="A46" s="41">
        <v>40</v>
      </c>
      <c r="B46" s="42" t="s">
        <v>717</v>
      </c>
      <c r="C46" s="42" t="s">
        <v>718</v>
      </c>
      <c r="D46" s="42" t="s">
        <v>19</v>
      </c>
      <c r="E46" s="43">
        <v>625000</v>
      </c>
      <c r="F46" s="44">
        <v>843.3125</v>
      </c>
      <c r="G46" s="45">
        <v>1.1133280000000001E-2</v>
      </c>
      <c r="H46" s="35" t="s">
        <v>140</v>
      </c>
    </row>
    <row r="47" spans="1:8" x14ac:dyDescent="0.2">
      <c r="A47" s="41">
        <v>41</v>
      </c>
      <c r="B47" s="42" t="s">
        <v>642</v>
      </c>
      <c r="C47" s="42" t="s">
        <v>643</v>
      </c>
      <c r="D47" s="42" t="s">
        <v>46</v>
      </c>
      <c r="E47" s="43">
        <v>360000</v>
      </c>
      <c r="F47" s="44">
        <v>829.98</v>
      </c>
      <c r="G47" s="45">
        <v>1.095727E-2</v>
      </c>
      <c r="H47" s="35" t="s">
        <v>140</v>
      </c>
    </row>
    <row r="48" spans="1:8" ht="25.5" x14ac:dyDescent="0.2">
      <c r="A48" s="41">
        <v>42</v>
      </c>
      <c r="B48" s="42" t="s">
        <v>23</v>
      </c>
      <c r="C48" s="42" t="s">
        <v>24</v>
      </c>
      <c r="D48" s="42" t="s">
        <v>25</v>
      </c>
      <c r="E48" s="43">
        <v>7500</v>
      </c>
      <c r="F48" s="44">
        <v>821.7</v>
      </c>
      <c r="G48" s="45">
        <v>1.084795E-2</v>
      </c>
      <c r="H48" s="35" t="s">
        <v>140</v>
      </c>
    </row>
    <row r="49" spans="1:8" x14ac:dyDescent="0.2">
      <c r="A49" s="41">
        <v>43</v>
      </c>
      <c r="B49" s="42" t="s">
        <v>719</v>
      </c>
      <c r="C49" s="42" t="s">
        <v>720</v>
      </c>
      <c r="D49" s="42" t="s">
        <v>22</v>
      </c>
      <c r="E49" s="43">
        <v>1100000</v>
      </c>
      <c r="F49" s="44">
        <v>800.91</v>
      </c>
      <c r="G49" s="45">
        <v>1.057349E-2</v>
      </c>
      <c r="H49" s="35" t="s">
        <v>140</v>
      </c>
    </row>
    <row r="50" spans="1:8" x14ac:dyDescent="0.2">
      <c r="A50" s="41">
        <v>44</v>
      </c>
      <c r="B50" s="42" t="s">
        <v>281</v>
      </c>
      <c r="C50" s="42" t="s">
        <v>282</v>
      </c>
      <c r="D50" s="42" t="s">
        <v>283</v>
      </c>
      <c r="E50" s="43">
        <v>200000</v>
      </c>
      <c r="F50" s="44">
        <v>758.1</v>
      </c>
      <c r="G50" s="45">
        <v>1.0008319999999999E-2</v>
      </c>
      <c r="H50" s="35" t="s">
        <v>140</v>
      </c>
    </row>
    <row r="51" spans="1:8" x14ac:dyDescent="0.2">
      <c r="A51" s="41">
        <v>45</v>
      </c>
      <c r="B51" s="42" t="s">
        <v>721</v>
      </c>
      <c r="C51" s="42" t="s">
        <v>722</v>
      </c>
      <c r="D51" s="42" t="s">
        <v>192</v>
      </c>
      <c r="E51" s="43">
        <v>35000</v>
      </c>
      <c r="F51" s="44">
        <v>717.71</v>
      </c>
      <c r="G51" s="45">
        <v>9.4750900000000002E-3</v>
      </c>
      <c r="H51" s="35" t="s">
        <v>140</v>
      </c>
    </row>
    <row r="52" spans="1:8" x14ac:dyDescent="0.2">
      <c r="A52" s="41">
        <v>46</v>
      </c>
      <c r="B52" s="42" t="s">
        <v>723</v>
      </c>
      <c r="C52" s="42" t="s">
        <v>724</v>
      </c>
      <c r="D52" s="42" t="s">
        <v>283</v>
      </c>
      <c r="E52" s="43">
        <v>75000</v>
      </c>
      <c r="F52" s="44">
        <v>637.5</v>
      </c>
      <c r="G52" s="45">
        <v>8.4161700000000006E-3</v>
      </c>
      <c r="H52" s="35" t="s">
        <v>140</v>
      </c>
    </row>
    <row r="53" spans="1:8" x14ac:dyDescent="0.2">
      <c r="A53" s="41">
        <v>47</v>
      </c>
      <c r="B53" s="42" t="s">
        <v>725</v>
      </c>
      <c r="C53" s="42" t="s">
        <v>726</v>
      </c>
      <c r="D53" s="42" t="s">
        <v>13</v>
      </c>
      <c r="E53" s="43">
        <v>200000</v>
      </c>
      <c r="F53" s="44">
        <v>619.20000000000005</v>
      </c>
      <c r="G53" s="45">
        <v>8.1745800000000007E-3</v>
      </c>
      <c r="H53" s="35" t="s">
        <v>140</v>
      </c>
    </row>
    <row r="54" spans="1:8" x14ac:dyDescent="0.2">
      <c r="A54" s="41">
        <v>48</v>
      </c>
      <c r="B54" s="42" t="s">
        <v>727</v>
      </c>
      <c r="C54" s="42" t="s">
        <v>728</v>
      </c>
      <c r="D54" s="42" t="s">
        <v>115</v>
      </c>
      <c r="E54" s="43">
        <v>25000</v>
      </c>
      <c r="F54" s="44">
        <v>600.65</v>
      </c>
      <c r="G54" s="45">
        <v>7.9296899999999997E-3</v>
      </c>
      <c r="H54" s="35" t="s">
        <v>140</v>
      </c>
    </row>
    <row r="55" spans="1:8" x14ac:dyDescent="0.2">
      <c r="A55" s="41">
        <v>49</v>
      </c>
      <c r="B55" s="42" t="s">
        <v>119</v>
      </c>
      <c r="C55" s="42" t="s">
        <v>120</v>
      </c>
      <c r="D55" s="42" t="s">
        <v>121</v>
      </c>
      <c r="E55" s="43">
        <v>175000</v>
      </c>
      <c r="F55" s="44">
        <v>596.66250000000002</v>
      </c>
      <c r="G55" s="45">
        <v>7.8770400000000001E-3</v>
      </c>
      <c r="H55" s="35" t="s">
        <v>140</v>
      </c>
    </row>
    <row r="56" spans="1:8" ht="51" x14ac:dyDescent="0.2">
      <c r="A56" s="41">
        <v>50</v>
      </c>
      <c r="B56" s="42" t="s">
        <v>131</v>
      </c>
      <c r="C56" s="42" t="s">
        <v>132</v>
      </c>
      <c r="D56" s="42" t="s">
        <v>133</v>
      </c>
      <c r="E56" s="43">
        <v>350000</v>
      </c>
      <c r="F56" s="44">
        <v>539.66499999999996</v>
      </c>
      <c r="G56" s="45">
        <v>7.1245700000000002E-3</v>
      </c>
      <c r="H56" s="35" t="s">
        <v>140</v>
      </c>
    </row>
    <row r="57" spans="1:8" x14ac:dyDescent="0.2">
      <c r="A57" s="41">
        <v>51</v>
      </c>
      <c r="B57" s="42" t="s">
        <v>729</v>
      </c>
      <c r="C57" s="42" t="s">
        <v>730</v>
      </c>
      <c r="D57" s="42" t="s">
        <v>222</v>
      </c>
      <c r="E57" s="43">
        <v>10000</v>
      </c>
      <c r="F57" s="44">
        <v>524.1</v>
      </c>
      <c r="G57" s="45">
        <v>6.9190900000000001E-3</v>
      </c>
      <c r="H57" s="35" t="s">
        <v>140</v>
      </c>
    </row>
    <row r="58" spans="1:8" ht="25.5" x14ac:dyDescent="0.2">
      <c r="A58" s="41">
        <v>52</v>
      </c>
      <c r="B58" s="42" t="s">
        <v>731</v>
      </c>
      <c r="C58" s="42" t="s">
        <v>732</v>
      </c>
      <c r="D58" s="42" t="s">
        <v>215</v>
      </c>
      <c r="E58" s="43">
        <v>11397</v>
      </c>
      <c r="F58" s="44">
        <v>348.40629000000001</v>
      </c>
      <c r="G58" s="45">
        <v>4.5996099999999996E-3</v>
      </c>
      <c r="H58" s="35" t="s">
        <v>140</v>
      </c>
    </row>
    <row r="59" spans="1:8" x14ac:dyDescent="0.2">
      <c r="A59" s="41">
        <v>53</v>
      </c>
      <c r="B59" s="42" t="s">
        <v>733</v>
      </c>
      <c r="C59" s="42" t="s">
        <v>734</v>
      </c>
      <c r="D59" s="42" t="s">
        <v>376</v>
      </c>
      <c r="E59" s="43">
        <v>65000</v>
      </c>
      <c r="F59" s="44">
        <v>25.492999999999999</v>
      </c>
      <c r="G59" s="45">
        <v>3.3656000000000002E-4</v>
      </c>
      <c r="H59" s="35" t="s">
        <v>140</v>
      </c>
    </row>
    <row r="60" spans="1:8" x14ac:dyDescent="0.2">
      <c r="A60" s="46"/>
      <c r="B60" s="46"/>
      <c r="C60" s="47" t="s">
        <v>139</v>
      </c>
      <c r="D60" s="46"/>
      <c r="E60" s="46" t="s">
        <v>140</v>
      </c>
      <c r="F60" s="48">
        <v>73300.124649499994</v>
      </c>
      <c r="G60" s="49">
        <v>0.96769671999999995</v>
      </c>
      <c r="H60" s="35" t="s">
        <v>140</v>
      </c>
    </row>
    <row r="61" spans="1:8" x14ac:dyDescent="0.2">
      <c r="A61" s="46"/>
      <c r="B61" s="46"/>
      <c r="C61" s="50"/>
      <c r="D61" s="46"/>
      <c r="E61" s="46"/>
      <c r="F61" s="51"/>
      <c r="G61" s="51"/>
      <c r="H61" s="35" t="s">
        <v>140</v>
      </c>
    </row>
    <row r="62" spans="1:8" x14ac:dyDescent="0.2">
      <c r="A62" s="46"/>
      <c r="B62" s="46"/>
      <c r="C62" s="47" t="s">
        <v>141</v>
      </c>
      <c r="D62" s="46"/>
      <c r="E62" s="46"/>
      <c r="F62" s="46"/>
      <c r="G62" s="46"/>
      <c r="H62" s="35" t="s">
        <v>140</v>
      </c>
    </row>
    <row r="63" spans="1:8" x14ac:dyDescent="0.2">
      <c r="A63" s="46"/>
      <c r="B63" s="46"/>
      <c r="C63" s="47" t="s">
        <v>139</v>
      </c>
      <c r="D63" s="46"/>
      <c r="E63" s="46" t="s">
        <v>140</v>
      </c>
      <c r="F63" s="52" t="s">
        <v>142</v>
      </c>
      <c r="G63" s="49">
        <v>0</v>
      </c>
      <c r="H63" s="35" t="s">
        <v>140</v>
      </c>
    </row>
    <row r="64" spans="1:8" x14ac:dyDescent="0.2">
      <c r="A64" s="46"/>
      <c r="B64" s="46"/>
      <c r="C64" s="50"/>
      <c r="D64" s="46"/>
      <c r="E64" s="46"/>
      <c r="F64" s="51"/>
      <c r="G64" s="51"/>
      <c r="H64" s="35" t="s">
        <v>140</v>
      </c>
    </row>
    <row r="65" spans="1:8" x14ac:dyDescent="0.2">
      <c r="A65" s="46"/>
      <c r="B65" s="46"/>
      <c r="C65" s="47" t="s">
        <v>143</v>
      </c>
      <c r="D65" s="46"/>
      <c r="E65" s="46"/>
      <c r="F65" s="46"/>
      <c r="G65" s="46"/>
      <c r="H65" s="35" t="s">
        <v>140</v>
      </c>
    </row>
    <row r="66" spans="1:8" x14ac:dyDescent="0.2">
      <c r="A66" s="36">
        <v>1</v>
      </c>
      <c r="B66" s="37" t="s">
        <v>735</v>
      </c>
      <c r="C66" s="37" t="s">
        <v>1122</v>
      </c>
      <c r="D66" s="37"/>
      <c r="E66" s="38">
        <v>200000</v>
      </c>
      <c r="F66" s="39">
        <v>1.9999999999999999E-6</v>
      </c>
      <c r="G66" s="53" t="s">
        <v>138</v>
      </c>
      <c r="H66" s="35" t="s">
        <v>140</v>
      </c>
    </row>
    <row r="67" spans="1:8" x14ac:dyDescent="0.2">
      <c r="A67" s="36">
        <v>2</v>
      </c>
      <c r="B67" s="37" t="s">
        <v>738</v>
      </c>
      <c r="C67" s="37" t="s">
        <v>1123</v>
      </c>
      <c r="D67" s="37"/>
      <c r="E67" s="38">
        <v>50000</v>
      </c>
      <c r="F67" s="39">
        <v>4.9999999999999998E-7</v>
      </c>
      <c r="G67" s="53" t="s">
        <v>138</v>
      </c>
      <c r="H67" s="35" t="s">
        <v>140</v>
      </c>
    </row>
    <row r="68" spans="1:8" x14ac:dyDescent="0.2">
      <c r="A68" s="36">
        <v>3</v>
      </c>
      <c r="B68" s="37" t="s">
        <v>736</v>
      </c>
      <c r="C68" s="37" t="s">
        <v>1124</v>
      </c>
      <c r="D68" s="37"/>
      <c r="E68" s="38">
        <v>50000</v>
      </c>
      <c r="F68" s="39">
        <v>4.9999999999999998E-7</v>
      </c>
      <c r="G68" s="53" t="s">
        <v>138</v>
      </c>
      <c r="H68" s="35" t="s">
        <v>140</v>
      </c>
    </row>
    <row r="69" spans="1:8" x14ac:dyDescent="0.2">
      <c r="A69" s="36">
        <v>4</v>
      </c>
      <c r="B69" s="37" t="s">
        <v>737</v>
      </c>
      <c r="C69" s="37" t="s">
        <v>1125</v>
      </c>
      <c r="D69" s="37"/>
      <c r="E69" s="38">
        <v>20</v>
      </c>
      <c r="F69" s="39">
        <v>0</v>
      </c>
      <c r="G69" s="53" t="s">
        <v>138</v>
      </c>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144</v>
      </c>
      <c r="D72" s="46"/>
      <c r="E72" s="46"/>
      <c r="F72" s="46"/>
      <c r="G72" s="46"/>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145</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46"/>
      <c r="B77" s="46"/>
      <c r="C77" s="50"/>
      <c r="D77" s="46"/>
      <c r="E77" s="46"/>
      <c r="F77" s="51"/>
      <c r="G77" s="51"/>
      <c r="H77" s="35" t="s">
        <v>140</v>
      </c>
    </row>
    <row r="78" spans="1:8" x14ac:dyDescent="0.2">
      <c r="A78" s="46"/>
      <c r="B78" s="46"/>
      <c r="C78" s="47" t="s">
        <v>146</v>
      </c>
      <c r="D78" s="46"/>
      <c r="E78" s="46"/>
      <c r="F78" s="51"/>
      <c r="G78" s="51"/>
      <c r="H78" s="35" t="s">
        <v>140</v>
      </c>
    </row>
    <row r="79" spans="1:8" x14ac:dyDescent="0.2">
      <c r="A79" s="46"/>
      <c r="B79" s="46"/>
      <c r="C79" s="47" t="s">
        <v>139</v>
      </c>
      <c r="D79" s="46"/>
      <c r="E79" s="46" t="s">
        <v>140</v>
      </c>
      <c r="F79" s="52" t="s">
        <v>142</v>
      </c>
      <c r="G79" s="49">
        <v>0</v>
      </c>
      <c r="H79" s="35" t="s">
        <v>140</v>
      </c>
    </row>
    <row r="80" spans="1:8" x14ac:dyDescent="0.2">
      <c r="A80" s="46"/>
      <c r="B80" s="46"/>
      <c r="C80" s="50"/>
      <c r="D80" s="46"/>
      <c r="E80" s="46"/>
      <c r="F80" s="51"/>
      <c r="G80" s="51"/>
      <c r="H80" s="35" t="s">
        <v>140</v>
      </c>
    </row>
    <row r="81" spans="1:8" x14ac:dyDescent="0.2">
      <c r="A81" s="46"/>
      <c r="B81" s="46"/>
      <c r="C81" s="47" t="s">
        <v>147</v>
      </c>
      <c r="D81" s="46"/>
      <c r="E81" s="46"/>
      <c r="F81" s="48">
        <v>73300.124649499994</v>
      </c>
      <c r="G81" s="49">
        <v>0.96769671999999995</v>
      </c>
      <c r="H81" s="35" t="s">
        <v>140</v>
      </c>
    </row>
    <row r="82" spans="1:8" x14ac:dyDescent="0.2">
      <c r="A82" s="46"/>
      <c r="B82" s="46"/>
      <c r="C82" s="50"/>
      <c r="D82" s="46"/>
      <c r="E82" s="46"/>
      <c r="F82" s="51"/>
      <c r="G82" s="51"/>
      <c r="H82" s="35" t="s">
        <v>140</v>
      </c>
    </row>
    <row r="83" spans="1:8" x14ac:dyDescent="0.2">
      <c r="A83" s="46"/>
      <c r="B83" s="46"/>
      <c r="C83" s="47" t="s">
        <v>148</v>
      </c>
      <c r="D83" s="46"/>
      <c r="E83" s="46"/>
      <c r="F83" s="51"/>
      <c r="G83" s="51"/>
      <c r="H83" s="35" t="s">
        <v>140</v>
      </c>
    </row>
    <row r="84" spans="1:8" x14ac:dyDescent="0.2">
      <c r="A84" s="46"/>
      <c r="B84" s="46"/>
      <c r="C84" s="47" t="s">
        <v>10</v>
      </c>
      <c r="D84" s="46"/>
      <c r="E84" s="46"/>
      <c r="F84" s="51"/>
      <c r="G84" s="51"/>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149</v>
      </c>
      <c r="D87" s="46"/>
      <c r="E87" s="46"/>
      <c r="F87" s="46"/>
      <c r="G87" s="46"/>
      <c r="H87" s="35" t="s">
        <v>140</v>
      </c>
    </row>
    <row r="88" spans="1:8" x14ac:dyDescent="0.2">
      <c r="A88" s="46"/>
      <c r="B88" s="46"/>
      <c r="C88" s="47" t="s">
        <v>139</v>
      </c>
      <c r="D88" s="46"/>
      <c r="E88" s="46" t="s">
        <v>140</v>
      </c>
      <c r="F88" s="52" t="s">
        <v>142</v>
      </c>
      <c r="G88" s="49">
        <v>0</v>
      </c>
      <c r="H88" s="35" t="s">
        <v>140</v>
      </c>
    </row>
    <row r="89" spans="1:8" x14ac:dyDescent="0.2">
      <c r="A89" s="46"/>
      <c r="B89" s="46"/>
      <c r="C89" s="50"/>
      <c r="D89" s="46"/>
      <c r="E89" s="46"/>
      <c r="F89" s="51"/>
      <c r="G89" s="51"/>
      <c r="H89" s="35" t="s">
        <v>140</v>
      </c>
    </row>
    <row r="90" spans="1:8" x14ac:dyDescent="0.2">
      <c r="A90" s="46"/>
      <c r="B90" s="46"/>
      <c r="C90" s="47" t="s">
        <v>150</v>
      </c>
      <c r="D90" s="46"/>
      <c r="E90" s="46"/>
      <c r="F90" s="46"/>
      <c r="G90" s="46"/>
      <c r="H90" s="35" t="s">
        <v>140</v>
      </c>
    </row>
    <row r="91" spans="1:8" x14ac:dyDescent="0.2">
      <c r="A91" s="46"/>
      <c r="B91" s="46"/>
      <c r="C91" s="47" t="s">
        <v>139</v>
      </c>
      <c r="D91" s="46"/>
      <c r="E91" s="46" t="s">
        <v>140</v>
      </c>
      <c r="F91" s="52" t="s">
        <v>142</v>
      </c>
      <c r="G91" s="49">
        <v>0</v>
      </c>
      <c r="H91" s="35" t="s">
        <v>140</v>
      </c>
    </row>
    <row r="92" spans="1:8" x14ac:dyDescent="0.2">
      <c r="A92" s="46"/>
      <c r="B92" s="46"/>
      <c r="C92" s="50"/>
      <c r="D92" s="46"/>
      <c r="E92" s="46"/>
      <c r="F92" s="51"/>
      <c r="G92" s="51"/>
      <c r="H92" s="35" t="s">
        <v>140</v>
      </c>
    </row>
    <row r="93" spans="1:8" x14ac:dyDescent="0.2">
      <c r="A93" s="46"/>
      <c r="B93" s="46"/>
      <c r="C93" s="47" t="s">
        <v>151</v>
      </c>
      <c r="D93" s="46"/>
      <c r="E93" s="46"/>
      <c r="F93" s="51"/>
      <c r="G93" s="51"/>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152</v>
      </c>
      <c r="D96" s="46"/>
      <c r="E96" s="46"/>
      <c r="F96" s="48">
        <v>0</v>
      </c>
      <c r="G96" s="49">
        <v>0</v>
      </c>
      <c r="H96" s="35" t="s">
        <v>140</v>
      </c>
    </row>
    <row r="97" spans="1:8" x14ac:dyDescent="0.2">
      <c r="A97" s="46"/>
      <c r="B97" s="46"/>
      <c r="C97" s="50"/>
      <c r="D97" s="46"/>
      <c r="E97" s="46"/>
      <c r="F97" s="51"/>
      <c r="G97" s="51"/>
      <c r="H97" s="35" t="s">
        <v>140</v>
      </c>
    </row>
    <row r="98" spans="1:8" x14ac:dyDescent="0.2">
      <c r="A98" s="46"/>
      <c r="B98" s="46"/>
      <c r="C98" s="47" t="s">
        <v>153</v>
      </c>
      <c r="D98" s="46"/>
      <c r="E98" s="46"/>
      <c r="F98" s="51"/>
      <c r="G98" s="51"/>
      <c r="H98" s="35" t="s">
        <v>140</v>
      </c>
    </row>
    <row r="99" spans="1:8" x14ac:dyDescent="0.2">
      <c r="A99" s="46"/>
      <c r="B99" s="46"/>
      <c r="C99" s="47" t="s">
        <v>154</v>
      </c>
      <c r="D99" s="46"/>
      <c r="E99" s="46"/>
      <c r="F99" s="51"/>
      <c r="G99" s="51"/>
      <c r="H99" s="35" t="s">
        <v>140</v>
      </c>
    </row>
    <row r="100" spans="1:8" x14ac:dyDescent="0.2">
      <c r="A100" s="46"/>
      <c r="B100" s="46"/>
      <c r="C100" s="47" t="s">
        <v>139</v>
      </c>
      <c r="D100" s="46"/>
      <c r="E100" s="46" t="s">
        <v>140</v>
      </c>
      <c r="F100" s="52" t="s">
        <v>142</v>
      </c>
      <c r="G100" s="49">
        <v>0</v>
      </c>
      <c r="H100" s="35" t="s">
        <v>140</v>
      </c>
    </row>
    <row r="101" spans="1:8" x14ac:dyDescent="0.2">
      <c r="A101" s="46"/>
      <c r="B101" s="46"/>
      <c r="C101" s="50"/>
      <c r="D101" s="46"/>
      <c r="E101" s="46"/>
      <c r="F101" s="51"/>
      <c r="G101" s="51"/>
      <c r="H101" s="35" t="s">
        <v>140</v>
      </c>
    </row>
    <row r="102" spans="1:8" x14ac:dyDescent="0.2">
      <c r="A102" s="46"/>
      <c r="B102" s="46"/>
      <c r="C102" s="47" t="s">
        <v>155</v>
      </c>
      <c r="D102" s="46"/>
      <c r="E102" s="46"/>
      <c r="F102" s="51"/>
      <c r="G102" s="51"/>
      <c r="H102" s="35" t="s">
        <v>140</v>
      </c>
    </row>
    <row r="103" spans="1:8" x14ac:dyDescent="0.2">
      <c r="A103" s="46"/>
      <c r="B103" s="46"/>
      <c r="C103" s="47" t="s">
        <v>139</v>
      </c>
      <c r="D103" s="46"/>
      <c r="E103" s="46" t="s">
        <v>140</v>
      </c>
      <c r="F103" s="52" t="s">
        <v>142</v>
      </c>
      <c r="G103" s="49">
        <v>0</v>
      </c>
      <c r="H103" s="35" t="s">
        <v>140</v>
      </c>
    </row>
    <row r="104" spans="1:8" x14ac:dyDescent="0.2">
      <c r="A104" s="46"/>
      <c r="B104" s="46"/>
      <c r="C104" s="50"/>
      <c r="D104" s="46"/>
      <c r="E104" s="46"/>
      <c r="F104" s="51"/>
      <c r="G104" s="51"/>
      <c r="H104" s="35" t="s">
        <v>140</v>
      </c>
    </row>
    <row r="105" spans="1:8" x14ac:dyDescent="0.2">
      <c r="A105" s="46"/>
      <c r="B105" s="46"/>
      <c r="C105" s="47" t="s">
        <v>156</v>
      </c>
      <c r="D105" s="46"/>
      <c r="E105" s="46"/>
      <c r="F105" s="51"/>
      <c r="G105" s="51"/>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157</v>
      </c>
      <c r="D108" s="46"/>
      <c r="E108" s="46"/>
      <c r="F108" s="51"/>
      <c r="G108" s="51"/>
      <c r="H108" s="35" t="s">
        <v>140</v>
      </c>
    </row>
    <row r="109" spans="1:8" x14ac:dyDescent="0.2">
      <c r="A109" s="41">
        <v>1</v>
      </c>
      <c r="B109" s="42"/>
      <c r="C109" s="42" t="s">
        <v>158</v>
      </c>
      <c r="D109" s="42"/>
      <c r="E109" s="54"/>
      <c r="F109" s="44">
        <v>2119.4448430040002</v>
      </c>
      <c r="G109" s="45">
        <v>2.7980580000000001E-2</v>
      </c>
      <c r="H109" s="35">
        <v>5.15</v>
      </c>
    </row>
    <row r="110" spans="1:8" x14ac:dyDescent="0.2">
      <c r="A110" s="46"/>
      <c r="B110" s="46"/>
      <c r="C110" s="47" t="s">
        <v>139</v>
      </c>
      <c r="D110" s="46"/>
      <c r="E110" s="46" t="s">
        <v>140</v>
      </c>
      <c r="F110" s="48">
        <v>2119.4448430040002</v>
      </c>
      <c r="G110" s="49">
        <v>2.7980580000000001E-2</v>
      </c>
      <c r="H110" s="35" t="s">
        <v>140</v>
      </c>
    </row>
    <row r="111" spans="1:8" x14ac:dyDescent="0.2">
      <c r="A111" s="46"/>
      <c r="B111" s="46"/>
      <c r="C111" s="50"/>
      <c r="D111" s="46"/>
      <c r="E111" s="46"/>
      <c r="F111" s="51"/>
      <c r="G111" s="51"/>
      <c r="H111" s="35" t="s">
        <v>140</v>
      </c>
    </row>
    <row r="112" spans="1:8" x14ac:dyDescent="0.2">
      <c r="A112" s="46"/>
      <c r="B112" s="46"/>
      <c r="C112" s="47" t="s">
        <v>159</v>
      </c>
      <c r="D112" s="46"/>
      <c r="E112" s="46"/>
      <c r="F112" s="48">
        <v>2119.4448430040002</v>
      </c>
      <c r="G112" s="49">
        <v>2.7980580000000001E-2</v>
      </c>
      <c r="H112" s="35" t="s">
        <v>140</v>
      </c>
    </row>
    <row r="113" spans="1:10" x14ac:dyDescent="0.2">
      <c r="A113" s="46"/>
      <c r="B113" s="46"/>
      <c r="C113" s="51"/>
      <c r="D113" s="46"/>
      <c r="E113" s="46"/>
      <c r="F113" s="46"/>
      <c r="G113" s="46"/>
      <c r="H113" s="35" t="s">
        <v>140</v>
      </c>
    </row>
    <row r="114" spans="1:10" x14ac:dyDescent="0.2">
      <c r="A114" s="46"/>
      <c r="B114" s="46"/>
      <c r="C114" s="47" t="s">
        <v>160</v>
      </c>
      <c r="D114" s="46"/>
      <c r="E114" s="46"/>
      <c r="F114" s="46"/>
      <c r="G114" s="46"/>
      <c r="H114" s="35" t="s">
        <v>140</v>
      </c>
    </row>
    <row r="115" spans="1:10" x14ac:dyDescent="0.2">
      <c r="A115" s="46"/>
      <c r="B115" s="46"/>
      <c r="C115" s="47" t="s">
        <v>161</v>
      </c>
      <c r="D115" s="46"/>
      <c r="E115" s="46"/>
      <c r="F115" s="46"/>
      <c r="G115" s="46"/>
      <c r="H115" s="35" t="s">
        <v>140</v>
      </c>
    </row>
    <row r="116" spans="1:10" x14ac:dyDescent="0.2">
      <c r="A116" s="46"/>
      <c r="B116" s="46"/>
      <c r="C116" s="47" t="s">
        <v>139</v>
      </c>
      <c r="D116" s="46"/>
      <c r="E116" s="46" t="s">
        <v>140</v>
      </c>
      <c r="F116" s="52" t="s">
        <v>142</v>
      </c>
      <c r="G116" s="49">
        <v>0</v>
      </c>
      <c r="H116" s="35" t="s">
        <v>140</v>
      </c>
    </row>
    <row r="117" spans="1:10" x14ac:dyDescent="0.2">
      <c r="A117" s="46"/>
      <c r="B117" s="46"/>
      <c r="C117" s="50"/>
      <c r="D117" s="46"/>
      <c r="E117" s="46"/>
      <c r="F117" s="51"/>
      <c r="G117" s="51"/>
      <c r="H117" s="35" t="s">
        <v>140</v>
      </c>
    </row>
    <row r="118" spans="1:10" x14ac:dyDescent="0.2">
      <c r="A118" s="46"/>
      <c r="B118" s="46"/>
      <c r="C118" s="47" t="s">
        <v>162</v>
      </c>
      <c r="D118" s="46"/>
      <c r="E118" s="46"/>
      <c r="F118" s="46"/>
      <c r="G118" s="46"/>
      <c r="H118" s="35" t="s">
        <v>140</v>
      </c>
    </row>
    <row r="119" spans="1:10" x14ac:dyDescent="0.2">
      <c r="A119" s="46"/>
      <c r="B119" s="46"/>
      <c r="C119" s="47" t="s">
        <v>163</v>
      </c>
      <c r="D119" s="46"/>
      <c r="E119" s="46"/>
      <c r="F119" s="46"/>
      <c r="G119" s="46"/>
      <c r="H119" s="35" t="s">
        <v>140</v>
      </c>
    </row>
    <row r="120" spans="1:10" x14ac:dyDescent="0.2">
      <c r="A120" s="46"/>
      <c r="B120" s="46"/>
      <c r="C120" s="47" t="s">
        <v>139</v>
      </c>
      <c r="D120" s="46"/>
      <c r="E120" s="46" t="s">
        <v>140</v>
      </c>
      <c r="F120" s="52" t="s">
        <v>142</v>
      </c>
      <c r="G120" s="49">
        <v>0</v>
      </c>
      <c r="H120" s="35" t="s">
        <v>140</v>
      </c>
    </row>
    <row r="121" spans="1:10" x14ac:dyDescent="0.2">
      <c r="A121" s="46"/>
      <c r="B121" s="46"/>
      <c r="C121" s="50"/>
      <c r="D121" s="46"/>
      <c r="E121" s="46"/>
      <c r="F121" s="51"/>
      <c r="G121" s="51"/>
      <c r="H121" s="35" t="s">
        <v>140</v>
      </c>
    </row>
    <row r="122" spans="1:10" x14ac:dyDescent="0.2">
      <c r="A122" s="46"/>
      <c r="B122" s="46"/>
      <c r="C122" s="47" t="s">
        <v>164</v>
      </c>
      <c r="D122" s="46"/>
      <c r="E122" s="46"/>
      <c r="F122" s="51"/>
      <c r="G122" s="51"/>
      <c r="H122" s="35" t="s">
        <v>140</v>
      </c>
    </row>
    <row r="123" spans="1:10" x14ac:dyDescent="0.2">
      <c r="A123" s="46"/>
      <c r="B123" s="46"/>
      <c r="C123" s="47" t="s">
        <v>139</v>
      </c>
      <c r="D123" s="46"/>
      <c r="E123" s="46" t="s">
        <v>140</v>
      </c>
      <c r="F123" s="52" t="s">
        <v>142</v>
      </c>
      <c r="G123" s="49">
        <v>0</v>
      </c>
      <c r="H123" s="35" t="s">
        <v>140</v>
      </c>
    </row>
    <row r="124" spans="1:10" x14ac:dyDescent="0.2">
      <c r="A124" s="46"/>
      <c r="B124" s="46"/>
      <c r="C124" s="50"/>
      <c r="D124" s="46"/>
      <c r="E124" s="46"/>
      <c r="F124" s="51"/>
      <c r="G124" s="51"/>
      <c r="H124" s="35" t="s">
        <v>140</v>
      </c>
    </row>
    <row r="125" spans="1:10" x14ac:dyDescent="0.2">
      <c r="A125" s="54"/>
      <c r="B125" s="42"/>
      <c r="C125" s="42" t="s">
        <v>165</v>
      </c>
      <c r="D125" s="42"/>
      <c r="E125" s="54"/>
      <c r="F125" s="44">
        <v>327.43477281999998</v>
      </c>
      <c r="G125" s="45">
        <v>4.3227400000000003E-3</v>
      </c>
      <c r="H125" s="35" t="s">
        <v>140</v>
      </c>
    </row>
    <row r="126" spans="1:10" x14ac:dyDescent="0.2">
      <c r="A126" s="50"/>
      <c r="B126" s="50"/>
      <c r="C126" s="47" t="s">
        <v>166</v>
      </c>
      <c r="D126" s="51"/>
      <c r="E126" s="51"/>
      <c r="F126" s="48">
        <v>75747.004265323994</v>
      </c>
      <c r="G126" s="55">
        <v>1.00000004</v>
      </c>
      <c r="H126" s="35" t="s">
        <v>140</v>
      </c>
    </row>
    <row r="127" spans="1:10" x14ac:dyDescent="0.2">
      <c r="A127" s="56"/>
      <c r="B127" s="56"/>
      <c r="C127" s="57"/>
      <c r="D127" s="58"/>
      <c r="E127" s="58"/>
      <c r="F127" s="59"/>
      <c r="G127" s="60"/>
      <c r="H127" s="61"/>
    </row>
    <row r="128" spans="1:10" x14ac:dyDescent="0.2">
      <c r="A128" s="56"/>
      <c r="B128" s="62" t="s">
        <v>986</v>
      </c>
      <c r="C128" s="62"/>
      <c r="D128" s="62"/>
      <c r="E128" s="62"/>
      <c r="F128" s="62"/>
      <c r="G128" s="62"/>
      <c r="H128" s="62"/>
      <c r="J128" s="63"/>
    </row>
    <row r="129" spans="1:17" x14ac:dyDescent="0.2">
      <c r="A129" s="56"/>
      <c r="B129" s="62" t="s">
        <v>987</v>
      </c>
      <c r="C129" s="62"/>
      <c r="D129" s="62"/>
      <c r="E129" s="62"/>
      <c r="F129" s="62"/>
      <c r="G129" s="62"/>
      <c r="H129" s="62"/>
      <c r="J129" s="63"/>
    </row>
    <row r="130" spans="1:17" x14ac:dyDescent="0.2">
      <c r="A130" s="56"/>
      <c r="B130" s="62" t="s">
        <v>988</v>
      </c>
      <c r="C130" s="62"/>
      <c r="D130" s="62"/>
      <c r="E130" s="62"/>
      <c r="F130" s="62"/>
      <c r="G130" s="62"/>
      <c r="H130" s="62"/>
      <c r="J130" s="63"/>
    </row>
    <row r="131" spans="1:17" s="66" customFormat="1" ht="52.5" customHeight="1" x14ac:dyDescent="0.25">
      <c r="A131" s="64"/>
      <c r="B131" s="65" t="s">
        <v>989</v>
      </c>
      <c r="C131" s="65"/>
      <c r="D131" s="65"/>
      <c r="E131" s="65"/>
      <c r="F131" s="65"/>
      <c r="G131" s="65"/>
      <c r="H131" s="65"/>
      <c r="I131" s="29"/>
      <c r="J131" s="63"/>
      <c r="K131" s="29"/>
      <c r="L131" s="29"/>
      <c r="M131" s="29"/>
      <c r="N131" s="29"/>
      <c r="O131" s="29"/>
      <c r="P131" s="29"/>
      <c r="Q131" s="29"/>
    </row>
    <row r="132" spans="1:17" x14ac:dyDescent="0.2">
      <c r="A132" s="56"/>
      <c r="B132" s="62" t="s">
        <v>990</v>
      </c>
      <c r="C132" s="62"/>
      <c r="D132" s="62"/>
      <c r="E132" s="62"/>
      <c r="F132" s="62"/>
      <c r="G132" s="62"/>
      <c r="H132" s="62"/>
      <c r="J132" s="63"/>
    </row>
    <row r="133" spans="1:17" x14ac:dyDescent="0.2">
      <c r="A133" s="56"/>
      <c r="B133" s="56"/>
      <c r="C133" s="56"/>
      <c r="D133" s="58"/>
      <c r="E133" s="58"/>
      <c r="F133" s="58"/>
      <c r="G133" s="58"/>
    </row>
    <row r="134" spans="1:17" x14ac:dyDescent="0.2">
      <c r="A134" s="56"/>
      <c r="B134" s="68" t="s">
        <v>167</v>
      </c>
      <c r="C134" s="69"/>
      <c r="D134" s="70"/>
      <c r="E134" s="71"/>
      <c r="F134" s="58"/>
      <c r="G134" s="58"/>
    </row>
    <row r="135" spans="1:17" ht="27" customHeight="1" x14ac:dyDescent="0.2">
      <c r="A135" s="56"/>
      <c r="B135" s="72" t="s">
        <v>168</v>
      </c>
      <c r="C135" s="73"/>
      <c r="D135" s="34" t="s">
        <v>1016</v>
      </c>
      <c r="E135" s="71"/>
      <c r="F135" s="58"/>
      <c r="G135" s="58"/>
    </row>
    <row r="136" spans="1:17" x14ac:dyDescent="0.2">
      <c r="A136" s="56"/>
      <c r="B136" s="72" t="s">
        <v>992</v>
      </c>
      <c r="C136" s="73"/>
      <c r="D136" s="34" t="str">
        <f>"Rs. "&amp;TEXT(F73,"0.00")&amp;" lacs/ #"</f>
        <v>Rs. 0.00 lacs/ #</v>
      </c>
      <c r="E136" s="71"/>
      <c r="F136" s="58"/>
      <c r="G136" s="58"/>
    </row>
    <row r="137" spans="1:17" x14ac:dyDescent="0.2">
      <c r="A137" s="56"/>
      <c r="B137" s="72" t="s">
        <v>170</v>
      </c>
      <c r="C137" s="73"/>
      <c r="D137" s="74" t="s">
        <v>140</v>
      </c>
      <c r="E137" s="71"/>
      <c r="F137" s="58"/>
      <c r="G137" s="58"/>
    </row>
    <row r="138" spans="1:17" x14ac:dyDescent="0.2">
      <c r="A138" s="75"/>
      <c r="B138" s="76" t="s">
        <v>140</v>
      </c>
      <c r="C138" s="76" t="s">
        <v>993</v>
      </c>
      <c r="D138" s="76" t="s">
        <v>171</v>
      </c>
      <c r="E138" s="75"/>
      <c r="F138" s="75"/>
      <c r="G138" s="75"/>
      <c r="H138" s="75"/>
      <c r="J138" s="63"/>
    </row>
    <row r="139" spans="1:17" x14ac:dyDescent="0.2">
      <c r="A139" s="75"/>
      <c r="B139" s="77" t="s">
        <v>172</v>
      </c>
      <c r="C139" s="78">
        <v>46265</v>
      </c>
      <c r="D139" s="78">
        <v>46295</v>
      </c>
      <c r="E139" s="75"/>
      <c r="F139" s="75"/>
      <c r="G139" s="75"/>
      <c r="J139" s="63"/>
    </row>
    <row r="140" spans="1:17" x14ac:dyDescent="0.2">
      <c r="A140" s="75"/>
      <c r="B140" s="37" t="s">
        <v>173</v>
      </c>
      <c r="C140" s="79">
        <v>144.90719999999999</v>
      </c>
      <c r="D140" s="79">
        <v>138.7704</v>
      </c>
      <c r="E140" s="75"/>
      <c r="F140" s="80"/>
      <c r="G140" s="81"/>
    </row>
    <row r="141" spans="1:17" x14ac:dyDescent="0.2">
      <c r="A141" s="75"/>
      <c r="B141" s="37" t="s">
        <v>994</v>
      </c>
      <c r="C141" s="79">
        <v>60.483699999999999</v>
      </c>
      <c r="D141" s="79">
        <v>57.922199999999997</v>
      </c>
      <c r="E141" s="75"/>
      <c r="F141" s="80"/>
      <c r="G141" s="81"/>
    </row>
    <row r="142" spans="1:17" x14ac:dyDescent="0.2">
      <c r="A142" s="75"/>
      <c r="B142" s="37" t="s">
        <v>174</v>
      </c>
      <c r="C142" s="79">
        <v>131.0179</v>
      </c>
      <c r="D142" s="79">
        <v>125.3502</v>
      </c>
      <c r="E142" s="75"/>
      <c r="F142" s="80"/>
      <c r="G142" s="81"/>
    </row>
    <row r="143" spans="1:17" x14ac:dyDescent="0.2">
      <c r="A143" s="75"/>
      <c r="B143" s="37" t="s">
        <v>995</v>
      </c>
      <c r="C143" s="79">
        <v>35.624699999999997</v>
      </c>
      <c r="D143" s="79">
        <v>34.083599999999997</v>
      </c>
      <c r="E143" s="75"/>
      <c r="F143" s="80"/>
      <c r="G143" s="81"/>
    </row>
    <row r="144" spans="1:17" x14ac:dyDescent="0.2">
      <c r="A144" s="75"/>
      <c r="B144" s="75"/>
      <c r="C144" s="75"/>
      <c r="D144" s="75"/>
      <c r="E144" s="75"/>
      <c r="F144" s="75"/>
      <c r="G144" s="75"/>
    </row>
    <row r="145" spans="1:19" x14ac:dyDescent="0.2">
      <c r="A145" s="75"/>
      <c r="B145" s="72" t="s">
        <v>175</v>
      </c>
      <c r="C145" s="73"/>
      <c r="D145" s="34" t="s">
        <v>169</v>
      </c>
      <c r="E145" s="75"/>
      <c r="F145" s="75"/>
      <c r="G145" s="75"/>
    </row>
    <row r="146" spans="1:19" x14ac:dyDescent="0.2">
      <c r="A146" s="75"/>
      <c r="B146" s="123"/>
      <c r="C146" s="123"/>
      <c r="D146" s="123"/>
      <c r="E146" s="75"/>
      <c r="F146" s="75"/>
      <c r="G146" s="75"/>
    </row>
    <row r="147" spans="1:19" x14ac:dyDescent="0.2">
      <c r="A147" s="75"/>
      <c r="B147" s="72" t="s">
        <v>176</v>
      </c>
      <c r="C147" s="73"/>
      <c r="D147" s="34" t="s">
        <v>169</v>
      </c>
      <c r="E147" s="84"/>
      <c r="F147" s="75"/>
      <c r="G147" s="75"/>
    </row>
    <row r="148" spans="1:19" x14ac:dyDescent="0.2">
      <c r="A148" s="75"/>
      <c r="B148" s="72" t="s">
        <v>177</v>
      </c>
      <c r="C148" s="73"/>
      <c r="D148" s="34" t="s">
        <v>169</v>
      </c>
      <c r="E148" s="84"/>
      <c r="F148" s="75"/>
      <c r="G148" s="75"/>
    </row>
    <row r="149" spans="1:19" ht="17.100000000000001" customHeight="1" x14ac:dyDescent="0.2">
      <c r="A149" s="75"/>
      <c r="B149" s="72" t="s">
        <v>178</v>
      </c>
      <c r="C149" s="73"/>
      <c r="D149" s="34" t="s">
        <v>169</v>
      </c>
      <c r="E149" s="84"/>
      <c r="F149" s="75"/>
      <c r="G149" s="75"/>
    </row>
    <row r="150" spans="1:19" ht="17.100000000000001" customHeight="1" x14ac:dyDescent="0.2">
      <c r="A150" s="75"/>
      <c r="B150" s="72" t="s">
        <v>179</v>
      </c>
      <c r="C150" s="73"/>
      <c r="D150" s="85">
        <v>0.14838558344688502</v>
      </c>
      <c r="E150" s="75"/>
      <c r="F150" s="80"/>
      <c r="G150" s="81"/>
    </row>
    <row r="152" spans="1:19" s="203" customFormat="1" x14ac:dyDescent="0.2">
      <c r="B152" s="204" t="s">
        <v>1171</v>
      </c>
      <c r="C152" s="204"/>
      <c r="D152" s="204"/>
      <c r="E152" s="5"/>
      <c r="F152" s="6"/>
      <c r="I152" s="29"/>
      <c r="J152" s="29"/>
      <c r="K152" s="29"/>
      <c r="L152" s="29"/>
      <c r="M152" s="29"/>
      <c r="N152" s="29"/>
    </row>
    <row r="153" spans="1:19" s="203" customFormat="1" ht="38.25" x14ac:dyDescent="0.2">
      <c r="B153" s="205" t="s">
        <v>1126</v>
      </c>
      <c r="C153" s="206" t="s">
        <v>1127</v>
      </c>
      <c r="D153" s="206" t="s">
        <v>1128</v>
      </c>
      <c r="E153" s="206" t="s">
        <v>1129</v>
      </c>
      <c r="F153" s="206" t="s">
        <v>1130</v>
      </c>
      <c r="I153" s="29"/>
      <c r="J153" s="29"/>
      <c r="K153" s="29"/>
      <c r="L153" s="29"/>
      <c r="M153" s="29"/>
      <c r="N153" s="29"/>
    </row>
    <row r="154" spans="1:19" s="203" customFormat="1" ht="25.5" x14ac:dyDescent="0.2">
      <c r="B154" s="207" t="s">
        <v>1131</v>
      </c>
      <c r="C154" s="208" t="s">
        <v>1132</v>
      </c>
      <c r="D154" s="8">
        <v>0</v>
      </c>
      <c r="E154" s="9">
        <v>0</v>
      </c>
      <c r="F154" s="209">
        <v>241.97234</v>
      </c>
      <c r="I154" s="29"/>
      <c r="J154" s="29"/>
      <c r="K154" s="29"/>
      <c r="L154" s="29"/>
      <c r="M154" s="29"/>
      <c r="N154" s="29"/>
    </row>
    <row r="155" spans="1:19" s="203" customFormat="1" ht="25.5" x14ac:dyDescent="0.2">
      <c r="B155" s="207" t="s">
        <v>1133</v>
      </c>
      <c r="C155" s="208" t="s">
        <v>1132</v>
      </c>
      <c r="D155" s="8">
        <v>0</v>
      </c>
      <c r="E155" s="9">
        <v>0</v>
      </c>
      <c r="F155" s="209">
        <v>23.186299999999999</v>
      </c>
      <c r="I155" s="29"/>
      <c r="J155" s="29"/>
      <c r="K155" s="29"/>
      <c r="L155" s="29"/>
      <c r="M155" s="29"/>
      <c r="N155" s="29"/>
      <c r="O155" s="29"/>
      <c r="P155" s="29"/>
      <c r="Q155" s="29"/>
      <c r="R155" s="29"/>
      <c r="S155" s="29"/>
    </row>
    <row r="157" spans="1:19" x14ac:dyDescent="0.2">
      <c r="B157" s="86" t="s">
        <v>997</v>
      </c>
      <c r="C157" s="86"/>
    </row>
    <row r="159" spans="1:19" ht="153.75" customHeight="1" x14ac:dyDescent="0.2"/>
    <row r="162" spans="2:4" x14ac:dyDescent="0.2">
      <c r="B162" s="87" t="s">
        <v>998</v>
      </c>
      <c r="C162" s="88"/>
      <c r="D162" s="87" t="s">
        <v>1001</v>
      </c>
    </row>
    <row r="163" spans="2:4" x14ac:dyDescent="0.2">
      <c r="B163" s="87" t="s">
        <v>1134</v>
      </c>
      <c r="D163" s="87" t="s">
        <v>1135</v>
      </c>
    </row>
    <row r="164" spans="2:4" ht="165" customHeight="1" x14ac:dyDescent="0.2"/>
  </sheetData>
  <mergeCells count="18">
    <mergeCell ref="A1:H1"/>
    <mergeCell ref="A2:H2"/>
    <mergeCell ref="A3:H3"/>
    <mergeCell ref="B128:H128"/>
    <mergeCell ref="B129:H129"/>
    <mergeCell ref="B130:H130"/>
    <mergeCell ref="B131:H131"/>
    <mergeCell ref="B132:H132"/>
    <mergeCell ref="B134:D134"/>
    <mergeCell ref="B135:C135"/>
    <mergeCell ref="B149:C149"/>
    <mergeCell ref="B150:C150"/>
    <mergeCell ref="B157:C157"/>
    <mergeCell ref="B136:C136"/>
    <mergeCell ref="B137:C137"/>
    <mergeCell ref="B145:C145"/>
    <mergeCell ref="B147:C147"/>
    <mergeCell ref="B148:C148"/>
  </mergeCells>
  <hyperlinks>
    <hyperlink ref="I1" location="Index!B2" display="Index" xr:uid="{915DED51-7B5E-43B3-817D-A9E6A23F151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A7BD-A8F3-49A1-ABC6-019F32D849A0}">
  <sheetPr>
    <outlinePr summaryBelow="0" summaryRight="0"/>
  </sheetPr>
  <dimension ref="A1:Q269"/>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739</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14</v>
      </c>
      <c r="C7" s="42" t="s">
        <v>15</v>
      </c>
      <c r="D7" s="42" t="s">
        <v>16</v>
      </c>
      <c r="E7" s="43">
        <v>498499</v>
      </c>
      <c r="F7" s="44">
        <v>8758.6274300000005</v>
      </c>
      <c r="G7" s="45">
        <v>9.287347E-2</v>
      </c>
      <c r="H7" s="35" t="s">
        <v>140</v>
      </c>
    </row>
    <row r="8" spans="1:9" x14ac:dyDescent="0.2">
      <c r="A8" s="41">
        <v>2</v>
      </c>
      <c r="B8" s="42" t="s">
        <v>47</v>
      </c>
      <c r="C8" s="42" t="s">
        <v>48</v>
      </c>
      <c r="D8" s="42" t="s">
        <v>46</v>
      </c>
      <c r="E8" s="43">
        <v>537182</v>
      </c>
      <c r="F8" s="44">
        <v>7099.9344940000001</v>
      </c>
      <c r="G8" s="45">
        <v>7.5285260000000007E-2</v>
      </c>
      <c r="H8" s="35" t="s">
        <v>140</v>
      </c>
    </row>
    <row r="9" spans="1:9" x14ac:dyDescent="0.2">
      <c r="A9" s="41">
        <v>3</v>
      </c>
      <c r="B9" s="42" t="s">
        <v>17</v>
      </c>
      <c r="C9" s="42" t="s">
        <v>18</v>
      </c>
      <c r="D9" s="42" t="s">
        <v>19</v>
      </c>
      <c r="E9" s="43">
        <v>584994</v>
      </c>
      <c r="F9" s="44">
        <v>6943.87878</v>
      </c>
      <c r="G9" s="45">
        <v>7.3630500000000002E-2</v>
      </c>
      <c r="H9" s="35" t="s">
        <v>140</v>
      </c>
    </row>
    <row r="10" spans="1:9" x14ac:dyDescent="0.2">
      <c r="A10" s="41">
        <v>4</v>
      </c>
      <c r="B10" s="42" t="s">
        <v>454</v>
      </c>
      <c r="C10" s="42" t="s">
        <v>455</v>
      </c>
      <c r="D10" s="42" t="s">
        <v>46</v>
      </c>
      <c r="E10" s="43">
        <v>735052</v>
      </c>
      <c r="F10" s="44">
        <v>5209.3135240000001</v>
      </c>
      <c r="G10" s="45">
        <v>5.5237769999999999E-2</v>
      </c>
      <c r="H10" s="35" t="s">
        <v>140</v>
      </c>
    </row>
    <row r="11" spans="1:9" x14ac:dyDescent="0.2">
      <c r="A11" s="41">
        <v>5</v>
      </c>
      <c r="B11" s="42" t="s">
        <v>406</v>
      </c>
      <c r="C11" s="42" t="s">
        <v>407</v>
      </c>
      <c r="D11" s="42" t="s">
        <v>46</v>
      </c>
      <c r="E11" s="43">
        <v>374375</v>
      </c>
      <c r="F11" s="44">
        <v>4589.8374999999996</v>
      </c>
      <c r="G11" s="45">
        <v>4.866906E-2</v>
      </c>
      <c r="H11" s="35" t="s">
        <v>140</v>
      </c>
    </row>
    <row r="12" spans="1:9" x14ac:dyDescent="0.2">
      <c r="A12" s="41">
        <v>6</v>
      </c>
      <c r="B12" s="42" t="s">
        <v>11</v>
      </c>
      <c r="C12" s="42" t="s">
        <v>12</v>
      </c>
      <c r="D12" s="42" t="s">
        <v>13</v>
      </c>
      <c r="E12" s="43">
        <v>90071</v>
      </c>
      <c r="F12" s="44">
        <v>3386.6696000000002</v>
      </c>
      <c r="G12" s="45">
        <v>3.5911079999999998E-2</v>
      </c>
      <c r="H12" s="35" t="s">
        <v>140</v>
      </c>
    </row>
    <row r="13" spans="1:9" x14ac:dyDescent="0.2">
      <c r="A13" s="41">
        <v>7</v>
      </c>
      <c r="B13" s="42" t="s">
        <v>456</v>
      </c>
      <c r="C13" s="42" t="s">
        <v>457</v>
      </c>
      <c r="D13" s="42" t="s">
        <v>46</v>
      </c>
      <c r="E13" s="43">
        <v>710723</v>
      </c>
      <c r="F13" s="44">
        <v>2963.7149100000001</v>
      </c>
      <c r="G13" s="45">
        <v>3.1426210000000003E-2</v>
      </c>
      <c r="H13" s="35" t="s">
        <v>140</v>
      </c>
    </row>
    <row r="14" spans="1:9" x14ac:dyDescent="0.2">
      <c r="A14" s="41">
        <v>8</v>
      </c>
      <c r="B14" s="42" t="s">
        <v>44</v>
      </c>
      <c r="C14" s="42" t="s">
        <v>45</v>
      </c>
      <c r="D14" s="42" t="s">
        <v>46</v>
      </c>
      <c r="E14" s="43">
        <v>240000</v>
      </c>
      <c r="F14" s="44">
        <v>2302.8000000000002</v>
      </c>
      <c r="G14" s="45">
        <v>2.4418100000000002E-2</v>
      </c>
      <c r="H14" s="35" t="s">
        <v>140</v>
      </c>
    </row>
    <row r="15" spans="1:9" x14ac:dyDescent="0.2">
      <c r="A15" s="41">
        <v>9</v>
      </c>
      <c r="B15" s="42" t="s">
        <v>328</v>
      </c>
      <c r="C15" s="42" t="s">
        <v>329</v>
      </c>
      <c r="D15" s="42" t="s">
        <v>222</v>
      </c>
      <c r="E15" s="43">
        <v>64089</v>
      </c>
      <c r="F15" s="44">
        <v>1890.6255000000001</v>
      </c>
      <c r="G15" s="45">
        <v>2.0047539999999999E-2</v>
      </c>
      <c r="H15" s="35" t="s">
        <v>140</v>
      </c>
    </row>
    <row r="16" spans="1:9" x14ac:dyDescent="0.2">
      <c r="A16" s="41">
        <v>10</v>
      </c>
      <c r="B16" s="42" t="s">
        <v>458</v>
      </c>
      <c r="C16" s="42" t="s">
        <v>459</v>
      </c>
      <c r="D16" s="42" t="s">
        <v>121</v>
      </c>
      <c r="E16" s="43">
        <v>198530</v>
      </c>
      <c r="F16" s="44">
        <v>1869.7555400000001</v>
      </c>
      <c r="G16" s="45">
        <v>1.982625E-2</v>
      </c>
      <c r="H16" s="35" t="s">
        <v>140</v>
      </c>
    </row>
    <row r="17" spans="1:8" x14ac:dyDescent="0.2">
      <c r="A17" s="41">
        <v>11</v>
      </c>
      <c r="B17" s="42" t="s">
        <v>310</v>
      </c>
      <c r="C17" s="42" t="s">
        <v>311</v>
      </c>
      <c r="D17" s="42" t="s">
        <v>227</v>
      </c>
      <c r="E17" s="43">
        <v>547560</v>
      </c>
      <c r="F17" s="44">
        <v>1752.192</v>
      </c>
      <c r="G17" s="45">
        <v>1.8579640000000001E-2</v>
      </c>
      <c r="H17" s="35" t="s">
        <v>140</v>
      </c>
    </row>
    <row r="18" spans="1:8" x14ac:dyDescent="0.2">
      <c r="A18" s="41">
        <v>12</v>
      </c>
      <c r="B18" s="42" t="s">
        <v>470</v>
      </c>
      <c r="C18" s="42" t="s">
        <v>471</v>
      </c>
      <c r="D18" s="42" t="s">
        <v>16</v>
      </c>
      <c r="E18" s="43">
        <v>875000</v>
      </c>
      <c r="F18" s="44">
        <v>1566.25</v>
      </c>
      <c r="G18" s="45">
        <v>1.6607980000000001E-2</v>
      </c>
      <c r="H18" s="35" t="s">
        <v>140</v>
      </c>
    </row>
    <row r="19" spans="1:8" x14ac:dyDescent="0.2">
      <c r="A19" s="41">
        <v>13</v>
      </c>
      <c r="B19" s="42" t="s">
        <v>624</v>
      </c>
      <c r="C19" s="42" t="s">
        <v>625</v>
      </c>
      <c r="D19" s="42" t="s">
        <v>183</v>
      </c>
      <c r="E19" s="43">
        <v>131250</v>
      </c>
      <c r="F19" s="44">
        <v>1259.2125000000001</v>
      </c>
      <c r="G19" s="45">
        <v>1.3352259999999999E-2</v>
      </c>
      <c r="H19" s="35" t="s">
        <v>140</v>
      </c>
    </row>
    <row r="20" spans="1:8" x14ac:dyDescent="0.2">
      <c r="A20" s="41">
        <v>14</v>
      </c>
      <c r="B20" s="42" t="s">
        <v>740</v>
      </c>
      <c r="C20" s="42" t="s">
        <v>741</v>
      </c>
      <c r="D20" s="42" t="s">
        <v>126</v>
      </c>
      <c r="E20" s="43">
        <v>89100</v>
      </c>
      <c r="F20" s="44">
        <v>1116.7793999999999</v>
      </c>
      <c r="G20" s="45">
        <v>1.184195E-2</v>
      </c>
      <c r="H20" s="35" t="s">
        <v>140</v>
      </c>
    </row>
    <row r="21" spans="1:8" x14ac:dyDescent="0.2">
      <c r="A21" s="41">
        <v>15</v>
      </c>
      <c r="B21" s="42" t="s">
        <v>220</v>
      </c>
      <c r="C21" s="42" t="s">
        <v>221</v>
      </c>
      <c r="D21" s="42" t="s">
        <v>222</v>
      </c>
      <c r="E21" s="43">
        <v>25508</v>
      </c>
      <c r="F21" s="44">
        <v>1047.3584800000001</v>
      </c>
      <c r="G21" s="45">
        <v>1.1105830000000001E-2</v>
      </c>
      <c r="H21" s="35" t="s">
        <v>140</v>
      </c>
    </row>
    <row r="22" spans="1:8" ht="25.5" x14ac:dyDescent="0.2">
      <c r="A22" s="41">
        <v>16</v>
      </c>
      <c r="B22" s="42" t="s">
        <v>228</v>
      </c>
      <c r="C22" s="42" t="s">
        <v>229</v>
      </c>
      <c r="D22" s="42" t="s">
        <v>230</v>
      </c>
      <c r="E22" s="43">
        <v>53701</v>
      </c>
      <c r="F22" s="44">
        <v>901.10278000000005</v>
      </c>
      <c r="G22" s="45">
        <v>9.5549799999999994E-3</v>
      </c>
      <c r="H22" s="35" t="s">
        <v>140</v>
      </c>
    </row>
    <row r="23" spans="1:8" x14ac:dyDescent="0.2">
      <c r="A23" s="41">
        <v>17</v>
      </c>
      <c r="B23" s="42" t="s">
        <v>462</v>
      </c>
      <c r="C23" s="42" t="s">
        <v>463</v>
      </c>
      <c r="D23" s="42" t="s">
        <v>183</v>
      </c>
      <c r="E23" s="43">
        <v>50605</v>
      </c>
      <c r="F23" s="44">
        <v>875.97254999999996</v>
      </c>
      <c r="G23" s="45">
        <v>9.2885099999999998E-3</v>
      </c>
      <c r="H23" s="35" t="s">
        <v>140</v>
      </c>
    </row>
    <row r="24" spans="1:8" x14ac:dyDescent="0.2">
      <c r="A24" s="41">
        <v>18</v>
      </c>
      <c r="B24" s="42" t="s">
        <v>20</v>
      </c>
      <c r="C24" s="42" t="s">
        <v>21</v>
      </c>
      <c r="D24" s="42" t="s">
        <v>22</v>
      </c>
      <c r="E24" s="43">
        <v>256500</v>
      </c>
      <c r="F24" s="44">
        <v>827.85374999999999</v>
      </c>
      <c r="G24" s="45">
        <v>8.7782799999999994E-3</v>
      </c>
      <c r="H24" s="35" t="s">
        <v>140</v>
      </c>
    </row>
    <row r="25" spans="1:8" x14ac:dyDescent="0.2">
      <c r="A25" s="41">
        <v>19</v>
      </c>
      <c r="B25" s="42" t="s">
        <v>320</v>
      </c>
      <c r="C25" s="42" t="s">
        <v>321</v>
      </c>
      <c r="D25" s="42" t="s">
        <v>192</v>
      </c>
      <c r="E25" s="43">
        <v>7751</v>
      </c>
      <c r="F25" s="44">
        <v>823.93129999999996</v>
      </c>
      <c r="G25" s="45">
        <v>8.7366800000000001E-3</v>
      </c>
      <c r="H25" s="35" t="s">
        <v>140</v>
      </c>
    </row>
    <row r="26" spans="1:8" x14ac:dyDescent="0.2">
      <c r="A26" s="41">
        <v>20</v>
      </c>
      <c r="B26" s="42" t="s">
        <v>322</v>
      </c>
      <c r="C26" s="42" t="s">
        <v>323</v>
      </c>
      <c r="D26" s="42" t="s">
        <v>183</v>
      </c>
      <c r="E26" s="43">
        <v>48444</v>
      </c>
      <c r="F26" s="44">
        <v>784.79280000000006</v>
      </c>
      <c r="G26" s="45">
        <v>8.3216699999999998E-3</v>
      </c>
      <c r="H26" s="35" t="s">
        <v>140</v>
      </c>
    </row>
    <row r="27" spans="1:8" x14ac:dyDescent="0.2">
      <c r="A27" s="41">
        <v>21</v>
      </c>
      <c r="B27" s="42" t="s">
        <v>190</v>
      </c>
      <c r="C27" s="42" t="s">
        <v>191</v>
      </c>
      <c r="D27" s="42" t="s">
        <v>192</v>
      </c>
      <c r="E27" s="43">
        <v>42051</v>
      </c>
      <c r="F27" s="44">
        <v>735.51404100000002</v>
      </c>
      <c r="G27" s="45">
        <v>7.7991400000000004E-3</v>
      </c>
      <c r="H27" s="35" t="s">
        <v>140</v>
      </c>
    </row>
    <row r="28" spans="1:8" x14ac:dyDescent="0.2">
      <c r="A28" s="41">
        <v>22</v>
      </c>
      <c r="B28" s="42" t="s">
        <v>460</v>
      </c>
      <c r="C28" s="42" t="s">
        <v>461</v>
      </c>
      <c r="D28" s="42" t="s">
        <v>121</v>
      </c>
      <c r="E28" s="43">
        <v>170036</v>
      </c>
      <c r="F28" s="44">
        <v>702.07864400000005</v>
      </c>
      <c r="G28" s="45">
        <v>7.4446E-3</v>
      </c>
      <c r="H28" s="35" t="s">
        <v>140</v>
      </c>
    </row>
    <row r="29" spans="1:8" x14ac:dyDescent="0.2">
      <c r="A29" s="41">
        <v>23</v>
      </c>
      <c r="B29" s="42" t="s">
        <v>299</v>
      </c>
      <c r="C29" s="42" t="s">
        <v>300</v>
      </c>
      <c r="D29" s="42" t="s">
        <v>192</v>
      </c>
      <c r="E29" s="43">
        <v>94023</v>
      </c>
      <c r="F29" s="44">
        <v>695.95824600000003</v>
      </c>
      <c r="G29" s="45">
        <v>7.3797000000000003E-3</v>
      </c>
      <c r="H29" s="35" t="s">
        <v>140</v>
      </c>
    </row>
    <row r="30" spans="1:8" x14ac:dyDescent="0.2">
      <c r="A30" s="41">
        <v>24</v>
      </c>
      <c r="B30" s="42" t="s">
        <v>113</v>
      </c>
      <c r="C30" s="42" t="s">
        <v>114</v>
      </c>
      <c r="D30" s="42" t="s">
        <v>115</v>
      </c>
      <c r="E30" s="43">
        <v>9845</v>
      </c>
      <c r="F30" s="44">
        <v>656.90762500000005</v>
      </c>
      <c r="G30" s="45">
        <v>6.9656199999999996E-3</v>
      </c>
      <c r="H30" s="35" t="s">
        <v>140</v>
      </c>
    </row>
    <row r="31" spans="1:8" x14ac:dyDescent="0.2">
      <c r="A31" s="41">
        <v>25</v>
      </c>
      <c r="B31" s="42" t="s">
        <v>284</v>
      </c>
      <c r="C31" s="42" t="s">
        <v>285</v>
      </c>
      <c r="D31" s="42" t="s">
        <v>212</v>
      </c>
      <c r="E31" s="43">
        <v>332277</v>
      </c>
      <c r="F31" s="44">
        <v>611.09063070000002</v>
      </c>
      <c r="G31" s="45">
        <v>6.4798E-3</v>
      </c>
      <c r="H31" s="35" t="s">
        <v>140</v>
      </c>
    </row>
    <row r="32" spans="1:8" ht="25.5" x14ac:dyDescent="0.2">
      <c r="A32" s="41">
        <v>26</v>
      </c>
      <c r="B32" s="42" t="s">
        <v>381</v>
      </c>
      <c r="C32" s="42" t="s">
        <v>382</v>
      </c>
      <c r="D32" s="42" t="s">
        <v>215</v>
      </c>
      <c r="E32" s="43">
        <v>71493</v>
      </c>
      <c r="F32" s="44">
        <v>605.22399150000001</v>
      </c>
      <c r="G32" s="45">
        <v>6.4175899999999999E-3</v>
      </c>
      <c r="H32" s="35" t="s">
        <v>140</v>
      </c>
    </row>
    <row r="33" spans="1:8" x14ac:dyDescent="0.2">
      <c r="A33" s="41">
        <v>27</v>
      </c>
      <c r="B33" s="42" t="s">
        <v>466</v>
      </c>
      <c r="C33" s="42" t="s">
        <v>467</v>
      </c>
      <c r="D33" s="42" t="s">
        <v>183</v>
      </c>
      <c r="E33" s="43">
        <v>136259</v>
      </c>
      <c r="F33" s="44">
        <v>604.78557149999995</v>
      </c>
      <c r="G33" s="45">
        <v>6.4129399999999998E-3</v>
      </c>
      <c r="H33" s="35" t="s">
        <v>140</v>
      </c>
    </row>
    <row r="34" spans="1:8" x14ac:dyDescent="0.2">
      <c r="A34" s="41">
        <v>28</v>
      </c>
      <c r="B34" s="42" t="s">
        <v>312</v>
      </c>
      <c r="C34" s="42" t="s">
        <v>313</v>
      </c>
      <c r="D34" s="42" t="s">
        <v>39</v>
      </c>
      <c r="E34" s="43">
        <v>7635</v>
      </c>
      <c r="F34" s="44">
        <v>595.30094999999994</v>
      </c>
      <c r="G34" s="45">
        <v>6.3123700000000003E-3</v>
      </c>
      <c r="H34" s="35" t="s">
        <v>140</v>
      </c>
    </row>
    <row r="35" spans="1:8" ht="25.5" x14ac:dyDescent="0.2">
      <c r="A35" s="41">
        <v>29</v>
      </c>
      <c r="B35" s="42" t="s">
        <v>197</v>
      </c>
      <c r="C35" s="42" t="s">
        <v>198</v>
      </c>
      <c r="D35" s="42" t="s">
        <v>199</v>
      </c>
      <c r="E35" s="43">
        <v>33451</v>
      </c>
      <c r="F35" s="44">
        <v>588.13548200000002</v>
      </c>
      <c r="G35" s="45">
        <v>6.2363899999999996E-3</v>
      </c>
      <c r="H35" s="35" t="s">
        <v>140</v>
      </c>
    </row>
    <row r="36" spans="1:8" ht="25.5" x14ac:dyDescent="0.2">
      <c r="A36" s="41">
        <v>30</v>
      </c>
      <c r="B36" s="42" t="s">
        <v>472</v>
      </c>
      <c r="C36" s="42" t="s">
        <v>473</v>
      </c>
      <c r="D36" s="42" t="s">
        <v>215</v>
      </c>
      <c r="E36" s="43">
        <v>31920</v>
      </c>
      <c r="F36" s="44">
        <v>579.85871999999995</v>
      </c>
      <c r="G36" s="45">
        <v>6.1486199999999996E-3</v>
      </c>
      <c r="H36" s="35" t="s">
        <v>140</v>
      </c>
    </row>
    <row r="37" spans="1:8" x14ac:dyDescent="0.2">
      <c r="A37" s="41">
        <v>31</v>
      </c>
      <c r="B37" s="42" t="s">
        <v>335</v>
      </c>
      <c r="C37" s="42" t="s">
        <v>336</v>
      </c>
      <c r="D37" s="42" t="s">
        <v>56</v>
      </c>
      <c r="E37" s="43">
        <v>83167</v>
      </c>
      <c r="F37" s="44">
        <v>579.79874050000001</v>
      </c>
      <c r="G37" s="45">
        <v>6.1479899999999999E-3</v>
      </c>
      <c r="H37" s="35" t="s">
        <v>140</v>
      </c>
    </row>
    <row r="38" spans="1:8" ht="25.5" x14ac:dyDescent="0.2">
      <c r="A38" s="41">
        <v>32</v>
      </c>
      <c r="B38" s="42" t="s">
        <v>286</v>
      </c>
      <c r="C38" s="42" t="s">
        <v>287</v>
      </c>
      <c r="D38" s="42" t="s">
        <v>230</v>
      </c>
      <c r="E38" s="43">
        <v>53536</v>
      </c>
      <c r="F38" s="44">
        <v>569.56950400000005</v>
      </c>
      <c r="G38" s="45">
        <v>6.0395199999999996E-3</v>
      </c>
      <c r="H38" s="35" t="s">
        <v>140</v>
      </c>
    </row>
    <row r="39" spans="1:8" x14ac:dyDescent="0.2">
      <c r="A39" s="41">
        <v>33</v>
      </c>
      <c r="B39" s="42" t="s">
        <v>85</v>
      </c>
      <c r="C39" s="42" t="s">
        <v>86</v>
      </c>
      <c r="D39" s="42" t="s">
        <v>28</v>
      </c>
      <c r="E39" s="43">
        <v>11879</v>
      </c>
      <c r="F39" s="44">
        <v>565.44039999999995</v>
      </c>
      <c r="G39" s="45">
        <v>5.9957400000000003E-3</v>
      </c>
      <c r="H39" s="35" t="s">
        <v>140</v>
      </c>
    </row>
    <row r="40" spans="1:8" x14ac:dyDescent="0.2">
      <c r="A40" s="41">
        <v>34</v>
      </c>
      <c r="B40" s="42" t="s">
        <v>468</v>
      </c>
      <c r="C40" s="42" t="s">
        <v>469</v>
      </c>
      <c r="D40" s="42" t="s">
        <v>209</v>
      </c>
      <c r="E40" s="43">
        <v>32605</v>
      </c>
      <c r="F40" s="44">
        <v>553.11122</v>
      </c>
      <c r="G40" s="45">
        <v>5.8650000000000004E-3</v>
      </c>
      <c r="H40" s="35" t="s">
        <v>140</v>
      </c>
    </row>
    <row r="41" spans="1:8" x14ac:dyDescent="0.2">
      <c r="A41" s="41">
        <v>35</v>
      </c>
      <c r="B41" s="42" t="s">
        <v>474</v>
      </c>
      <c r="C41" s="42" t="s">
        <v>475</v>
      </c>
      <c r="D41" s="42" t="s">
        <v>222</v>
      </c>
      <c r="E41" s="43">
        <v>3144</v>
      </c>
      <c r="F41" s="44">
        <v>536.17776000000003</v>
      </c>
      <c r="G41" s="45">
        <v>5.6854499999999999E-3</v>
      </c>
      <c r="H41" s="35" t="s">
        <v>140</v>
      </c>
    </row>
    <row r="42" spans="1:8" x14ac:dyDescent="0.2">
      <c r="A42" s="41">
        <v>36</v>
      </c>
      <c r="B42" s="42" t="s">
        <v>476</v>
      </c>
      <c r="C42" s="42" t="s">
        <v>477</v>
      </c>
      <c r="D42" s="42" t="s">
        <v>212</v>
      </c>
      <c r="E42" s="43">
        <v>16089</v>
      </c>
      <c r="F42" s="44">
        <v>531.00135599999999</v>
      </c>
      <c r="G42" s="45">
        <v>5.6305599999999997E-3</v>
      </c>
      <c r="H42" s="35" t="s">
        <v>140</v>
      </c>
    </row>
    <row r="43" spans="1:8" x14ac:dyDescent="0.2">
      <c r="A43" s="41">
        <v>37</v>
      </c>
      <c r="B43" s="42" t="s">
        <v>277</v>
      </c>
      <c r="C43" s="42" t="s">
        <v>278</v>
      </c>
      <c r="D43" s="42" t="s">
        <v>34</v>
      </c>
      <c r="E43" s="43">
        <v>43952</v>
      </c>
      <c r="F43" s="44">
        <v>514.23839999999996</v>
      </c>
      <c r="G43" s="45">
        <v>5.4528099999999998E-3</v>
      </c>
      <c r="H43" s="35" t="s">
        <v>140</v>
      </c>
    </row>
    <row r="44" spans="1:8" ht="25.5" x14ac:dyDescent="0.2">
      <c r="A44" s="41">
        <v>38</v>
      </c>
      <c r="B44" s="42" t="s">
        <v>59</v>
      </c>
      <c r="C44" s="42" t="s">
        <v>60</v>
      </c>
      <c r="D44" s="42" t="s">
        <v>51</v>
      </c>
      <c r="E44" s="43">
        <v>136630</v>
      </c>
      <c r="F44" s="44">
        <v>487.22257999999999</v>
      </c>
      <c r="G44" s="45">
        <v>5.1663400000000002E-3</v>
      </c>
      <c r="H44" s="35" t="s">
        <v>140</v>
      </c>
    </row>
    <row r="45" spans="1:8" ht="25.5" x14ac:dyDescent="0.2">
      <c r="A45" s="41">
        <v>39</v>
      </c>
      <c r="B45" s="42" t="s">
        <v>239</v>
      </c>
      <c r="C45" s="42" t="s">
        <v>240</v>
      </c>
      <c r="D45" s="42" t="s">
        <v>215</v>
      </c>
      <c r="E45" s="43">
        <v>18891</v>
      </c>
      <c r="F45" s="44">
        <v>472.99285800000001</v>
      </c>
      <c r="G45" s="45">
        <v>5.0154500000000003E-3</v>
      </c>
      <c r="H45" s="35" t="s">
        <v>140</v>
      </c>
    </row>
    <row r="46" spans="1:8" x14ac:dyDescent="0.2">
      <c r="A46" s="41">
        <v>40</v>
      </c>
      <c r="B46" s="42" t="s">
        <v>94</v>
      </c>
      <c r="C46" s="42" t="s">
        <v>95</v>
      </c>
      <c r="D46" s="42" t="s">
        <v>77</v>
      </c>
      <c r="E46" s="43">
        <v>113125</v>
      </c>
      <c r="F46" s="44">
        <v>463.47312499999998</v>
      </c>
      <c r="G46" s="45">
        <v>4.9145100000000004E-3</v>
      </c>
      <c r="H46" s="35" t="s">
        <v>140</v>
      </c>
    </row>
    <row r="47" spans="1:8" x14ac:dyDescent="0.2">
      <c r="A47" s="41">
        <v>41</v>
      </c>
      <c r="B47" s="42" t="s">
        <v>480</v>
      </c>
      <c r="C47" s="42" t="s">
        <v>481</v>
      </c>
      <c r="D47" s="42" t="s">
        <v>183</v>
      </c>
      <c r="E47" s="43">
        <v>41859</v>
      </c>
      <c r="F47" s="44">
        <v>462.45823200000001</v>
      </c>
      <c r="G47" s="45">
        <v>4.9037500000000001E-3</v>
      </c>
      <c r="H47" s="35" t="s">
        <v>140</v>
      </c>
    </row>
    <row r="48" spans="1:8" ht="25.5" x14ac:dyDescent="0.2">
      <c r="A48" s="41">
        <v>42</v>
      </c>
      <c r="B48" s="42" t="s">
        <v>23</v>
      </c>
      <c r="C48" s="42" t="s">
        <v>24</v>
      </c>
      <c r="D48" s="42" t="s">
        <v>25</v>
      </c>
      <c r="E48" s="43">
        <v>4176</v>
      </c>
      <c r="F48" s="44">
        <v>457.52256</v>
      </c>
      <c r="G48" s="45">
        <v>4.8514099999999996E-3</v>
      </c>
      <c r="H48" s="35" t="s">
        <v>140</v>
      </c>
    </row>
    <row r="49" spans="1:8" x14ac:dyDescent="0.2">
      <c r="A49" s="41">
        <v>43</v>
      </c>
      <c r="B49" s="42" t="s">
        <v>478</v>
      </c>
      <c r="C49" s="42" t="s">
        <v>479</v>
      </c>
      <c r="D49" s="42" t="s">
        <v>110</v>
      </c>
      <c r="E49" s="43">
        <v>899115</v>
      </c>
      <c r="F49" s="44">
        <v>452.07502199999999</v>
      </c>
      <c r="G49" s="45">
        <v>4.79365E-3</v>
      </c>
      <c r="H49" s="35" t="s">
        <v>140</v>
      </c>
    </row>
    <row r="50" spans="1:8" x14ac:dyDescent="0.2">
      <c r="A50" s="41">
        <v>44</v>
      </c>
      <c r="B50" s="42" t="s">
        <v>75</v>
      </c>
      <c r="C50" s="42" t="s">
        <v>76</v>
      </c>
      <c r="D50" s="42" t="s">
        <v>77</v>
      </c>
      <c r="E50" s="43">
        <v>8965</v>
      </c>
      <c r="F50" s="44">
        <v>446.81560000000002</v>
      </c>
      <c r="G50" s="45">
        <v>4.7378799999999999E-3</v>
      </c>
      <c r="H50" s="35" t="s">
        <v>140</v>
      </c>
    </row>
    <row r="51" spans="1:8" ht="25.5" x14ac:dyDescent="0.2">
      <c r="A51" s="41">
        <v>45</v>
      </c>
      <c r="B51" s="42" t="s">
        <v>482</v>
      </c>
      <c r="C51" s="42" t="s">
        <v>483</v>
      </c>
      <c r="D51" s="42" t="s">
        <v>202</v>
      </c>
      <c r="E51" s="43">
        <v>41752</v>
      </c>
      <c r="F51" s="44">
        <v>425.66163999999998</v>
      </c>
      <c r="G51" s="45">
        <v>4.5135699999999997E-3</v>
      </c>
      <c r="H51" s="35" t="s">
        <v>140</v>
      </c>
    </row>
    <row r="52" spans="1:8" x14ac:dyDescent="0.2">
      <c r="A52" s="41">
        <v>46</v>
      </c>
      <c r="B52" s="42" t="s">
        <v>484</v>
      </c>
      <c r="C52" s="42" t="s">
        <v>485</v>
      </c>
      <c r="D52" s="42" t="s">
        <v>183</v>
      </c>
      <c r="E52" s="43">
        <v>9560</v>
      </c>
      <c r="F52" s="44">
        <v>425.49648000000002</v>
      </c>
      <c r="G52" s="45">
        <v>4.5118199999999997E-3</v>
      </c>
      <c r="H52" s="35" t="s">
        <v>140</v>
      </c>
    </row>
    <row r="53" spans="1:8" ht="25.5" x14ac:dyDescent="0.2">
      <c r="A53" s="41">
        <v>47</v>
      </c>
      <c r="B53" s="42" t="s">
        <v>671</v>
      </c>
      <c r="C53" s="42" t="s">
        <v>672</v>
      </c>
      <c r="D53" s="42" t="s">
        <v>25</v>
      </c>
      <c r="E53" s="43">
        <v>105600</v>
      </c>
      <c r="F53" s="44">
        <v>394.94400000000002</v>
      </c>
      <c r="G53" s="45">
        <v>4.1878499999999999E-3</v>
      </c>
      <c r="H53" s="35" t="s">
        <v>140</v>
      </c>
    </row>
    <row r="54" spans="1:8" x14ac:dyDescent="0.2">
      <c r="A54" s="41">
        <v>48</v>
      </c>
      <c r="B54" s="42" t="s">
        <v>293</v>
      </c>
      <c r="C54" s="42" t="s">
        <v>294</v>
      </c>
      <c r="D54" s="42" t="s">
        <v>56</v>
      </c>
      <c r="E54" s="43">
        <v>63462</v>
      </c>
      <c r="F54" s="44">
        <v>374.90176500000001</v>
      </c>
      <c r="G54" s="45">
        <v>3.97533E-3</v>
      </c>
      <c r="H54" s="35" t="s">
        <v>140</v>
      </c>
    </row>
    <row r="55" spans="1:8" x14ac:dyDescent="0.2">
      <c r="A55" s="41">
        <v>49</v>
      </c>
      <c r="B55" s="42" t="s">
        <v>486</v>
      </c>
      <c r="C55" s="42" t="s">
        <v>487</v>
      </c>
      <c r="D55" s="42" t="s">
        <v>222</v>
      </c>
      <c r="E55" s="43">
        <v>3377</v>
      </c>
      <c r="F55" s="44">
        <v>367.21498000000003</v>
      </c>
      <c r="G55" s="45">
        <v>3.8938200000000001E-3</v>
      </c>
      <c r="H55" s="35" t="s">
        <v>140</v>
      </c>
    </row>
    <row r="56" spans="1:8" x14ac:dyDescent="0.2">
      <c r="A56" s="41">
        <v>50</v>
      </c>
      <c r="B56" s="42" t="s">
        <v>488</v>
      </c>
      <c r="C56" s="42" t="s">
        <v>489</v>
      </c>
      <c r="D56" s="42" t="s">
        <v>376</v>
      </c>
      <c r="E56" s="43">
        <v>176321</v>
      </c>
      <c r="F56" s="44">
        <v>364.52603540000001</v>
      </c>
      <c r="G56" s="45">
        <v>3.8653099999999998E-3</v>
      </c>
      <c r="H56" s="35" t="s">
        <v>140</v>
      </c>
    </row>
    <row r="57" spans="1:8" ht="51" x14ac:dyDescent="0.2">
      <c r="A57" s="41">
        <v>51</v>
      </c>
      <c r="B57" s="42" t="s">
        <v>131</v>
      </c>
      <c r="C57" s="42" t="s">
        <v>132</v>
      </c>
      <c r="D57" s="42" t="s">
        <v>133</v>
      </c>
      <c r="E57" s="43">
        <v>229195</v>
      </c>
      <c r="F57" s="44">
        <v>353.39577050000003</v>
      </c>
      <c r="G57" s="45">
        <v>3.7472899999999999E-3</v>
      </c>
      <c r="H57" s="35" t="s">
        <v>140</v>
      </c>
    </row>
    <row r="58" spans="1:8" x14ac:dyDescent="0.2">
      <c r="A58" s="41">
        <v>52</v>
      </c>
      <c r="B58" s="42" t="s">
        <v>421</v>
      </c>
      <c r="C58" s="42" t="s">
        <v>422</v>
      </c>
      <c r="D58" s="42" t="s">
        <v>212</v>
      </c>
      <c r="E58" s="43">
        <v>11096</v>
      </c>
      <c r="F58" s="44">
        <v>347.21603199999998</v>
      </c>
      <c r="G58" s="45">
        <v>3.6817600000000001E-3</v>
      </c>
      <c r="H58" s="35" t="s">
        <v>140</v>
      </c>
    </row>
    <row r="59" spans="1:8" ht="25.5" x14ac:dyDescent="0.2">
      <c r="A59" s="41">
        <v>53</v>
      </c>
      <c r="B59" s="42" t="s">
        <v>254</v>
      </c>
      <c r="C59" s="42" t="s">
        <v>255</v>
      </c>
      <c r="D59" s="42" t="s">
        <v>215</v>
      </c>
      <c r="E59" s="43">
        <v>6650</v>
      </c>
      <c r="F59" s="44">
        <v>343.37275</v>
      </c>
      <c r="G59" s="45">
        <v>3.6410100000000001E-3</v>
      </c>
      <c r="H59" s="35" t="s">
        <v>140</v>
      </c>
    </row>
    <row r="60" spans="1:8" ht="25.5" x14ac:dyDescent="0.2">
      <c r="A60" s="41">
        <v>54</v>
      </c>
      <c r="B60" s="42" t="s">
        <v>218</v>
      </c>
      <c r="C60" s="42" t="s">
        <v>219</v>
      </c>
      <c r="D60" s="42" t="s">
        <v>215</v>
      </c>
      <c r="E60" s="43">
        <v>11387</v>
      </c>
      <c r="F60" s="44">
        <v>330.15467799999999</v>
      </c>
      <c r="G60" s="45">
        <v>3.5008499999999998E-3</v>
      </c>
      <c r="H60" s="35" t="s">
        <v>140</v>
      </c>
    </row>
    <row r="61" spans="1:8" ht="25.5" x14ac:dyDescent="0.2">
      <c r="A61" s="41">
        <v>55</v>
      </c>
      <c r="B61" s="42" t="s">
        <v>213</v>
      </c>
      <c r="C61" s="42" t="s">
        <v>214</v>
      </c>
      <c r="D61" s="42" t="s">
        <v>215</v>
      </c>
      <c r="E61" s="43">
        <v>15510</v>
      </c>
      <c r="F61" s="44">
        <v>314.88402000000002</v>
      </c>
      <c r="G61" s="45">
        <v>3.33892E-3</v>
      </c>
      <c r="H61" s="35" t="s">
        <v>140</v>
      </c>
    </row>
    <row r="62" spans="1:8" x14ac:dyDescent="0.2">
      <c r="A62" s="41">
        <v>56</v>
      </c>
      <c r="B62" s="42" t="s">
        <v>69</v>
      </c>
      <c r="C62" s="42" t="s">
        <v>70</v>
      </c>
      <c r="D62" s="42" t="s">
        <v>39</v>
      </c>
      <c r="E62" s="43">
        <v>35740</v>
      </c>
      <c r="F62" s="44">
        <v>280.93427000000003</v>
      </c>
      <c r="G62" s="45">
        <v>2.9789299999999999E-3</v>
      </c>
      <c r="H62" s="35" t="s">
        <v>140</v>
      </c>
    </row>
    <row r="63" spans="1:8" ht="25.5" x14ac:dyDescent="0.2">
      <c r="A63" s="41">
        <v>57</v>
      </c>
      <c r="B63" s="42" t="s">
        <v>492</v>
      </c>
      <c r="C63" s="42" t="s">
        <v>493</v>
      </c>
      <c r="D63" s="42" t="s">
        <v>494</v>
      </c>
      <c r="E63" s="43">
        <v>19630</v>
      </c>
      <c r="F63" s="44">
        <v>258.1345</v>
      </c>
      <c r="G63" s="45">
        <v>2.7371700000000001E-3</v>
      </c>
      <c r="H63" s="35" t="s">
        <v>140</v>
      </c>
    </row>
    <row r="64" spans="1:8" ht="25.5" x14ac:dyDescent="0.2">
      <c r="A64" s="41">
        <v>58</v>
      </c>
      <c r="B64" s="42" t="s">
        <v>368</v>
      </c>
      <c r="C64" s="42" t="s">
        <v>369</v>
      </c>
      <c r="D64" s="42" t="s">
        <v>292</v>
      </c>
      <c r="E64" s="43">
        <v>32110</v>
      </c>
      <c r="F64" s="44">
        <v>255.06578500000001</v>
      </c>
      <c r="G64" s="45">
        <v>2.70463E-3</v>
      </c>
      <c r="H64" s="35" t="s">
        <v>140</v>
      </c>
    </row>
    <row r="65" spans="1:8" x14ac:dyDescent="0.2">
      <c r="A65" s="41">
        <v>59</v>
      </c>
      <c r="B65" s="42" t="s">
        <v>127</v>
      </c>
      <c r="C65" s="42" t="s">
        <v>128</v>
      </c>
      <c r="D65" s="42" t="s">
        <v>39</v>
      </c>
      <c r="E65" s="43">
        <v>51005</v>
      </c>
      <c r="F65" s="44">
        <v>235.54109</v>
      </c>
      <c r="G65" s="45">
        <v>2.4976E-3</v>
      </c>
      <c r="H65" s="35" t="s">
        <v>140</v>
      </c>
    </row>
    <row r="66" spans="1:8" x14ac:dyDescent="0.2">
      <c r="A66" s="41">
        <v>60</v>
      </c>
      <c r="B66" s="42" t="s">
        <v>65</v>
      </c>
      <c r="C66" s="42" t="s">
        <v>66</v>
      </c>
      <c r="D66" s="42" t="s">
        <v>39</v>
      </c>
      <c r="E66" s="43">
        <v>6925</v>
      </c>
      <c r="F66" s="44">
        <v>234.90985000000001</v>
      </c>
      <c r="G66" s="45">
        <v>2.4908999999999999E-3</v>
      </c>
      <c r="H66" s="35" t="s">
        <v>140</v>
      </c>
    </row>
    <row r="67" spans="1:8" x14ac:dyDescent="0.2">
      <c r="A67" s="41">
        <v>61</v>
      </c>
      <c r="B67" s="42" t="s">
        <v>332</v>
      </c>
      <c r="C67" s="42" t="s">
        <v>333</v>
      </c>
      <c r="D67" s="42" t="s">
        <v>34</v>
      </c>
      <c r="E67" s="43">
        <v>8750</v>
      </c>
      <c r="F67" s="44">
        <v>130.27000000000001</v>
      </c>
      <c r="G67" s="45">
        <v>1.38134E-3</v>
      </c>
      <c r="H67" s="35" t="s">
        <v>140</v>
      </c>
    </row>
    <row r="68" spans="1:8" x14ac:dyDescent="0.2">
      <c r="A68" s="41">
        <v>62</v>
      </c>
      <c r="B68" s="42" t="s">
        <v>660</v>
      </c>
      <c r="C68" s="42" t="s">
        <v>661</v>
      </c>
      <c r="D68" s="42" t="s">
        <v>222</v>
      </c>
      <c r="E68" s="43">
        <v>100</v>
      </c>
      <c r="F68" s="44">
        <v>11.967000000000001</v>
      </c>
      <c r="G68" s="45">
        <v>1.2689E-4</v>
      </c>
      <c r="H68" s="35" t="s">
        <v>140</v>
      </c>
    </row>
    <row r="69" spans="1:8" x14ac:dyDescent="0.2">
      <c r="A69" s="46"/>
      <c r="B69" s="46"/>
      <c r="C69" s="47" t="s">
        <v>139</v>
      </c>
      <c r="D69" s="46"/>
      <c r="E69" s="46" t="s">
        <v>140</v>
      </c>
      <c r="F69" s="48">
        <v>74885.944743100001</v>
      </c>
      <c r="G69" s="49">
        <v>0.79406483999999999</v>
      </c>
      <c r="H69" s="35" t="s">
        <v>140</v>
      </c>
    </row>
    <row r="70" spans="1:8" x14ac:dyDescent="0.2">
      <c r="A70" s="46"/>
      <c r="B70" s="46"/>
      <c r="C70" s="50"/>
      <c r="D70" s="46"/>
      <c r="E70" s="46"/>
      <c r="F70" s="51"/>
      <c r="G70" s="51"/>
      <c r="H70" s="35" t="s">
        <v>140</v>
      </c>
    </row>
    <row r="71" spans="1:8" x14ac:dyDescent="0.2">
      <c r="A71" s="46"/>
      <c r="B71" s="46"/>
      <c r="C71" s="47" t="s">
        <v>141</v>
      </c>
      <c r="D71" s="46"/>
      <c r="E71" s="46"/>
      <c r="F71" s="46"/>
      <c r="G71" s="46"/>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143</v>
      </c>
      <c r="D74" s="46"/>
      <c r="E74" s="46"/>
      <c r="F74" s="46"/>
      <c r="G74" s="46"/>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144</v>
      </c>
      <c r="D77" s="46"/>
      <c r="E77" s="46"/>
      <c r="F77" s="46"/>
      <c r="G77" s="46"/>
      <c r="H77" s="35" t="s">
        <v>140</v>
      </c>
    </row>
    <row r="78" spans="1:8" x14ac:dyDescent="0.2">
      <c r="A78" s="46"/>
      <c r="B78" s="46"/>
      <c r="C78" s="47" t="s">
        <v>139</v>
      </c>
      <c r="D78" s="46"/>
      <c r="E78" s="46" t="s">
        <v>140</v>
      </c>
      <c r="F78" s="52" t="s">
        <v>142</v>
      </c>
      <c r="G78" s="49">
        <v>0</v>
      </c>
      <c r="H78" s="35" t="s">
        <v>140</v>
      </c>
    </row>
    <row r="79" spans="1:8" x14ac:dyDescent="0.2">
      <c r="A79" s="46"/>
      <c r="B79" s="46"/>
      <c r="C79" s="50"/>
      <c r="D79" s="46"/>
      <c r="E79" s="46"/>
      <c r="F79" s="51"/>
      <c r="G79" s="51"/>
      <c r="H79" s="35" t="s">
        <v>140</v>
      </c>
    </row>
    <row r="80" spans="1:8" x14ac:dyDescent="0.2">
      <c r="A80" s="46"/>
      <c r="B80" s="46"/>
      <c r="C80" s="47" t="s">
        <v>145</v>
      </c>
      <c r="D80" s="46"/>
      <c r="E80" s="46"/>
      <c r="F80" s="51"/>
      <c r="G80" s="51"/>
      <c r="H80" s="35" t="s">
        <v>140</v>
      </c>
    </row>
    <row r="81" spans="1:8" x14ac:dyDescent="0.2">
      <c r="A81" s="46"/>
      <c r="B81" s="46"/>
      <c r="C81" s="47" t="s">
        <v>139</v>
      </c>
      <c r="D81" s="46"/>
      <c r="E81" s="46" t="s">
        <v>140</v>
      </c>
      <c r="F81" s="52" t="s">
        <v>142</v>
      </c>
      <c r="G81" s="49">
        <v>0</v>
      </c>
      <c r="H81" s="35" t="s">
        <v>140</v>
      </c>
    </row>
    <row r="82" spans="1:8" x14ac:dyDescent="0.2">
      <c r="A82" s="46"/>
      <c r="B82" s="46"/>
      <c r="C82" s="50"/>
      <c r="D82" s="46"/>
      <c r="E82" s="46"/>
      <c r="F82" s="51"/>
      <c r="G82" s="51"/>
      <c r="H82" s="35" t="s">
        <v>140</v>
      </c>
    </row>
    <row r="83" spans="1:8" x14ac:dyDescent="0.2">
      <c r="A83" s="46"/>
      <c r="B83" s="46"/>
      <c r="C83" s="47" t="s">
        <v>146</v>
      </c>
      <c r="D83" s="46"/>
      <c r="E83" s="46"/>
      <c r="F83" s="51"/>
      <c r="G83" s="51"/>
      <c r="H83" s="35" t="s">
        <v>140</v>
      </c>
    </row>
    <row r="84" spans="1:8" x14ac:dyDescent="0.2">
      <c r="A84" s="41">
        <v>1</v>
      </c>
      <c r="B84" s="42"/>
      <c r="C84" s="42" t="s">
        <v>1067</v>
      </c>
      <c r="D84" s="42" t="s">
        <v>677</v>
      </c>
      <c r="E84" s="43">
        <v>-100</v>
      </c>
      <c r="F84" s="44">
        <v>-11.981</v>
      </c>
      <c r="G84" s="45">
        <f>F84/$F$157</f>
        <v>-1.2704240394527052E-4</v>
      </c>
      <c r="H84" s="35" t="s">
        <v>140</v>
      </c>
    </row>
    <row r="85" spans="1:8" x14ac:dyDescent="0.2">
      <c r="A85" s="41">
        <v>2</v>
      </c>
      <c r="B85" s="42"/>
      <c r="C85" s="42" t="s">
        <v>1119</v>
      </c>
      <c r="D85" s="42" t="s">
        <v>677</v>
      </c>
      <c r="E85" s="43">
        <v>-12300</v>
      </c>
      <c r="F85" s="44">
        <v>-213.25739999999999</v>
      </c>
      <c r="G85" s="45">
        <f t="shared" ref="G85:G100" si="0">F85/$F$157</f>
        <v>-2.261308134138898E-3</v>
      </c>
      <c r="H85" s="35" t="s">
        <v>140</v>
      </c>
    </row>
    <row r="86" spans="1:8" x14ac:dyDescent="0.2">
      <c r="A86" s="41">
        <v>3</v>
      </c>
      <c r="B86" s="42"/>
      <c r="C86" s="42" t="s">
        <v>1095</v>
      </c>
      <c r="D86" s="42" t="s">
        <v>677</v>
      </c>
      <c r="E86" s="43">
        <v>-121250</v>
      </c>
      <c r="F86" s="44">
        <v>-387.575625</v>
      </c>
      <c r="G86" s="45">
        <f t="shared" si="0"/>
        <v>-4.1097186470737575E-3</v>
      </c>
      <c r="H86" s="35" t="s">
        <v>140</v>
      </c>
    </row>
    <row r="87" spans="1:8" x14ac:dyDescent="0.2">
      <c r="A87" s="41">
        <v>4</v>
      </c>
      <c r="B87" s="42"/>
      <c r="C87" s="42" t="s">
        <v>1061</v>
      </c>
      <c r="D87" s="42" t="s">
        <v>677</v>
      </c>
      <c r="E87" s="43">
        <v>-105600</v>
      </c>
      <c r="F87" s="44">
        <v>-395.73599999999999</v>
      </c>
      <c r="G87" s="45">
        <f t="shared" si="0"/>
        <v>-4.196248457364625E-3</v>
      </c>
      <c r="H87" s="35" t="s">
        <v>140</v>
      </c>
    </row>
    <row r="88" spans="1:8" x14ac:dyDescent="0.2">
      <c r="A88" s="41">
        <v>5</v>
      </c>
      <c r="B88" s="42"/>
      <c r="C88" s="42" t="s">
        <v>1117</v>
      </c>
      <c r="D88" s="42" t="s">
        <v>677</v>
      </c>
      <c r="E88" s="43">
        <v>-256500</v>
      </c>
      <c r="F88" s="44">
        <v>-823.87800000000004</v>
      </c>
      <c r="G88" s="45">
        <f t="shared" si="0"/>
        <v>-8.7361189948770221E-3</v>
      </c>
      <c r="H88" s="35" t="s">
        <v>140</v>
      </c>
    </row>
    <row r="89" spans="1:8" x14ac:dyDescent="0.2">
      <c r="A89" s="41">
        <v>6</v>
      </c>
      <c r="B89" s="42"/>
      <c r="C89" s="42" t="s">
        <v>1097</v>
      </c>
      <c r="D89" s="42" t="s">
        <v>677</v>
      </c>
      <c r="E89" s="43">
        <v>-109900</v>
      </c>
      <c r="F89" s="44">
        <v>-1043.8302000000001</v>
      </c>
      <c r="G89" s="45">
        <f t="shared" si="0"/>
        <v>-1.1068416485992199E-2</v>
      </c>
      <c r="H89" s="35" t="s">
        <v>140</v>
      </c>
    </row>
    <row r="90" spans="1:8" x14ac:dyDescent="0.2">
      <c r="A90" s="41">
        <v>7</v>
      </c>
      <c r="B90" s="42"/>
      <c r="C90" s="42" t="s">
        <v>1096</v>
      </c>
      <c r="D90" s="42" t="s">
        <v>677</v>
      </c>
      <c r="E90" s="43">
        <v>-36600</v>
      </c>
      <c r="F90" s="44">
        <v>-1086.5075999999999</v>
      </c>
      <c r="G90" s="45">
        <f t="shared" si="0"/>
        <v>-1.1520952959586545E-2</v>
      </c>
      <c r="H90" s="35" t="s">
        <v>140</v>
      </c>
    </row>
    <row r="91" spans="1:8" x14ac:dyDescent="0.2">
      <c r="A91" s="41">
        <v>8</v>
      </c>
      <c r="B91" s="42"/>
      <c r="C91" s="42" t="s">
        <v>1136</v>
      </c>
      <c r="D91" s="42" t="s">
        <v>677</v>
      </c>
      <c r="E91" s="43">
        <v>-89100</v>
      </c>
      <c r="F91" s="44">
        <v>-1127.8278</v>
      </c>
      <c r="G91" s="45">
        <f t="shared" si="0"/>
        <v>-1.1959098151098054E-2</v>
      </c>
      <c r="H91" s="35" t="s">
        <v>140</v>
      </c>
    </row>
    <row r="92" spans="1:8" x14ac:dyDescent="0.2">
      <c r="A92" s="41">
        <v>9</v>
      </c>
      <c r="B92" s="42"/>
      <c r="C92" s="42" t="s">
        <v>1105</v>
      </c>
      <c r="D92" s="42" t="s">
        <v>677</v>
      </c>
      <c r="E92" s="43">
        <v>-131250</v>
      </c>
      <c r="F92" s="44">
        <v>-1267.6125</v>
      </c>
      <c r="G92" s="45">
        <f t="shared" si="0"/>
        <v>-1.3441327040403492E-2</v>
      </c>
      <c r="H92" s="35" t="s">
        <v>140</v>
      </c>
    </row>
    <row r="93" spans="1:8" x14ac:dyDescent="0.2">
      <c r="A93" s="41">
        <v>10</v>
      </c>
      <c r="B93" s="42"/>
      <c r="C93" s="42" t="s">
        <v>1101</v>
      </c>
      <c r="D93" s="42" t="s">
        <v>677</v>
      </c>
      <c r="E93" s="43">
        <v>-43750</v>
      </c>
      <c r="F93" s="44">
        <v>-1652.35</v>
      </c>
      <c r="G93" s="45">
        <f t="shared" si="0"/>
        <v>-1.7520951185958412E-2</v>
      </c>
      <c r="H93" s="35" t="s">
        <v>140</v>
      </c>
    </row>
    <row r="94" spans="1:8" x14ac:dyDescent="0.2">
      <c r="A94" s="41">
        <v>11</v>
      </c>
      <c r="B94" s="42"/>
      <c r="C94" s="42" t="s">
        <v>1093</v>
      </c>
      <c r="D94" s="42" t="s">
        <v>677</v>
      </c>
      <c r="E94" s="43">
        <v>-454000</v>
      </c>
      <c r="F94" s="44">
        <v>-1892.7260000000001</v>
      </c>
      <c r="G94" s="45">
        <f t="shared" si="0"/>
        <v>-2.0069815628888751E-2</v>
      </c>
      <c r="H94" s="35" t="s">
        <v>140</v>
      </c>
    </row>
    <row r="95" spans="1:8" x14ac:dyDescent="0.2">
      <c r="A95" s="41">
        <v>12</v>
      </c>
      <c r="B95" s="42"/>
      <c r="C95" s="42" t="s">
        <v>1118</v>
      </c>
      <c r="D95" s="42" t="s">
        <v>677</v>
      </c>
      <c r="E95" s="43">
        <v>-240000</v>
      </c>
      <c r="F95" s="44">
        <v>-2321.2800000000002</v>
      </c>
      <c r="G95" s="45">
        <f t="shared" si="0"/>
        <v>-2.461405487272161E-2</v>
      </c>
      <c r="H95" s="35" t="s">
        <v>140</v>
      </c>
    </row>
    <row r="96" spans="1:8" x14ac:dyDescent="0.2">
      <c r="A96" s="41">
        <v>13</v>
      </c>
      <c r="B96" s="42"/>
      <c r="C96" s="42" t="s">
        <v>1109</v>
      </c>
      <c r="D96" s="42" t="s">
        <v>677</v>
      </c>
      <c r="E96" s="43">
        <v>-524550</v>
      </c>
      <c r="F96" s="44">
        <v>-3753.4175249999998</v>
      </c>
      <c r="G96" s="45">
        <f t="shared" si="0"/>
        <v>-3.9799948700968826E-2</v>
      </c>
      <c r="H96" s="35" t="s">
        <v>140</v>
      </c>
    </row>
    <row r="97" spans="1:8" x14ac:dyDescent="0.2">
      <c r="A97" s="41">
        <v>14</v>
      </c>
      <c r="B97" s="42"/>
      <c r="C97" s="42" t="s">
        <v>1103</v>
      </c>
      <c r="D97" s="42" t="s">
        <v>677</v>
      </c>
      <c r="E97" s="43">
        <v>-374375</v>
      </c>
      <c r="F97" s="44">
        <v>-4596.5762500000001</v>
      </c>
      <c r="G97" s="45">
        <f t="shared" si="0"/>
        <v>-4.8740513873444358E-2</v>
      </c>
      <c r="H97" s="35" t="s">
        <v>140</v>
      </c>
    </row>
    <row r="98" spans="1:8" x14ac:dyDescent="0.2">
      <c r="A98" s="41">
        <v>15</v>
      </c>
      <c r="B98" s="42"/>
      <c r="C98" s="42" t="s">
        <v>1106</v>
      </c>
      <c r="D98" s="42" t="s">
        <v>677</v>
      </c>
      <c r="E98" s="43">
        <v>-348600</v>
      </c>
      <c r="F98" s="44">
        <v>-4632.8940000000002</v>
      </c>
      <c r="G98" s="45">
        <f t="shared" si="0"/>
        <v>-4.912561480541025E-2</v>
      </c>
      <c r="H98" s="35" t="s">
        <v>140</v>
      </c>
    </row>
    <row r="99" spans="1:8" x14ac:dyDescent="0.2">
      <c r="A99" s="41">
        <v>16</v>
      </c>
      <c r="B99" s="42"/>
      <c r="C99" s="42" t="s">
        <v>1108</v>
      </c>
      <c r="D99" s="42" t="s">
        <v>677</v>
      </c>
      <c r="E99" s="43">
        <v>-428500</v>
      </c>
      <c r="F99" s="44">
        <v>-5106.8630000000003</v>
      </c>
      <c r="G99" s="45">
        <f t="shared" si="0"/>
        <v>-5.4151419091825068E-2</v>
      </c>
      <c r="H99" s="35" t="s">
        <v>140</v>
      </c>
    </row>
    <row r="100" spans="1:8" x14ac:dyDescent="0.2">
      <c r="A100" s="41">
        <v>17</v>
      </c>
      <c r="B100" s="42"/>
      <c r="C100" s="42" t="s">
        <v>1104</v>
      </c>
      <c r="D100" s="42" t="s">
        <v>677</v>
      </c>
      <c r="E100" s="43">
        <v>-402800</v>
      </c>
      <c r="F100" s="44">
        <v>-7115.8648000000003</v>
      </c>
      <c r="G100" s="45">
        <f t="shared" si="0"/>
        <v>-7.5454183318715604E-2</v>
      </c>
      <c r="H100" s="35" t="s">
        <v>140</v>
      </c>
    </row>
    <row r="101" spans="1:8" x14ac:dyDescent="0.2">
      <c r="A101" s="46"/>
      <c r="B101" s="46"/>
      <c r="C101" s="47" t="s">
        <v>139</v>
      </c>
      <c r="D101" s="46"/>
      <c r="E101" s="46" t="s">
        <v>140</v>
      </c>
      <c r="F101" s="48">
        <v>-37430.1777</v>
      </c>
      <c r="G101" s="49">
        <v>-0.39689675000000002</v>
      </c>
      <c r="H101" s="35" t="s">
        <v>140</v>
      </c>
    </row>
    <row r="102" spans="1:8" x14ac:dyDescent="0.2">
      <c r="A102" s="46"/>
      <c r="B102" s="46"/>
      <c r="C102" s="50"/>
      <c r="D102" s="46"/>
      <c r="E102" s="46"/>
      <c r="F102" s="51"/>
      <c r="G102" s="51"/>
      <c r="H102" s="35" t="s">
        <v>140</v>
      </c>
    </row>
    <row r="103" spans="1:8" x14ac:dyDescent="0.2">
      <c r="A103" s="46"/>
      <c r="B103" s="46"/>
      <c r="C103" s="47" t="s">
        <v>147</v>
      </c>
      <c r="D103" s="46"/>
      <c r="E103" s="46"/>
      <c r="F103" s="48">
        <f>F69</f>
        <v>74885.944743100001</v>
      </c>
      <c r="G103" s="49">
        <f>G69</f>
        <v>0.79406483999999999</v>
      </c>
      <c r="H103" s="35" t="s">
        <v>140</v>
      </c>
    </row>
    <row r="104" spans="1:8" x14ac:dyDescent="0.2">
      <c r="A104" s="46"/>
      <c r="B104" s="46"/>
      <c r="C104" s="50"/>
      <c r="D104" s="46"/>
      <c r="E104" s="46"/>
      <c r="F104" s="51"/>
      <c r="G104" s="51"/>
      <c r="H104" s="35" t="s">
        <v>140</v>
      </c>
    </row>
    <row r="105" spans="1:8" x14ac:dyDescent="0.2">
      <c r="A105" s="46"/>
      <c r="B105" s="46"/>
      <c r="C105" s="47" t="s">
        <v>148</v>
      </c>
      <c r="D105" s="46"/>
      <c r="E105" s="46"/>
      <c r="F105" s="51"/>
      <c r="G105" s="51"/>
      <c r="H105" s="35" t="s">
        <v>140</v>
      </c>
    </row>
    <row r="106" spans="1:8" x14ac:dyDescent="0.2">
      <c r="A106" s="46"/>
      <c r="B106" s="46"/>
      <c r="C106" s="47" t="s">
        <v>10</v>
      </c>
      <c r="D106" s="46"/>
      <c r="E106" s="46"/>
      <c r="F106" s="51"/>
      <c r="G106" s="51"/>
      <c r="H106" s="35" t="s">
        <v>140</v>
      </c>
    </row>
    <row r="107" spans="1:8" x14ac:dyDescent="0.2">
      <c r="A107" s="41">
        <v>1</v>
      </c>
      <c r="B107" s="42" t="s">
        <v>742</v>
      </c>
      <c r="C107" s="42" t="s">
        <v>743</v>
      </c>
      <c r="D107" s="42" t="s">
        <v>501</v>
      </c>
      <c r="E107" s="43">
        <v>250</v>
      </c>
      <c r="F107" s="44">
        <v>2492.3850000000002</v>
      </c>
      <c r="G107" s="45">
        <v>2.642839E-2</v>
      </c>
      <c r="H107" s="35">
        <v>7.1849999999999996</v>
      </c>
    </row>
    <row r="108" spans="1:8" x14ac:dyDescent="0.2">
      <c r="A108" s="41">
        <v>2</v>
      </c>
      <c r="B108" s="42" t="s">
        <v>534</v>
      </c>
      <c r="C108" s="42" t="s">
        <v>535</v>
      </c>
      <c r="D108" s="42" t="s">
        <v>501</v>
      </c>
      <c r="E108" s="43">
        <v>1500</v>
      </c>
      <c r="F108" s="44">
        <v>1484.5995</v>
      </c>
      <c r="G108" s="45">
        <v>1.5742180000000001E-2</v>
      </c>
      <c r="H108" s="35">
        <v>7.8688000000000002</v>
      </c>
    </row>
    <row r="109" spans="1:8" ht="25.5" x14ac:dyDescent="0.2">
      <c r="A109" s="41">
        <v>3</v>
      </c>
      <c r="B109" s="42" t="s">
        <v>499</v>
      </c>
      <c r="C109" s="42" t="s">
        <v>500</v>
      </c>
      <c r="D109" s="42" t="s">
        <v>501</v>
      </c>
      <c r="E109" s="43">
        <v>1000</v>
      </c>
      <c r="F109" s="44">
        <v>994.452</v>
      </c>
      <c r="G109" s="45">
        <v>1.054483E-2</v>
      </c>
      <c r="H109" s="35">
        <v>7.79</v>
      </c>
    </row>
    <row r="110" spans="1:8" x14ac:dyDescent="0.2">
      <c r="A110" s="46"/>
      <c r="B110" s="46"/>
      <c r="C110" s="47" t="s">
        <v>139</v>
      </c>
      <c r="D110" s="46"/>
      <c r="E110" s="46" t="s">
        <v>140</v>
      </c>
      <c r="F110" s="48">
        <v>4971.4364999999998</v>
      </c>
      <c r="G110" s="49">
        <v>5.2715400000000003E-2</v>
      </c>
      <c r="H110" s="35" t="s">
        <v>140</v>
      </c>
    </row>
    <row r="111" spans="1:8" x14ac:dyDescent="0.2">
      <c r="A111" s="46"/>
      <c r="B111" s="46"/>
      <c r="C111" s="50"/>
      <c r="D111" s="46"/>
      <c r="E111" s="46"/>
      <c r="F111" s="51"/>
      <c r="G111" s="51"/>
      <c r="H111" s="35" t="s">
        <v>140</v>
      </c>
    </row>
    <row r="112" spans="1:8" x14ac:dyDescent="0.2">
      <c r="A112" s="46"/>
      <c r="B112" s="46"/>
      <c r="C112" s="47" t="s">
        <v>149</v>
      </c>
      <c r="D112" s="46"/>
      <c r="E112" s="46"/>
      <c r="F112" s="46"/>
      <c r="G112" s="46"/>
      <c r="H112" s="35" t="s">
        <v>140</v>
      </c>
    </row>
    <row r="113" spans="1:8" x14ac:dyDescent="0.2">
      <c r="A113" s="46"/>
      <c r="B113" s="46"/>
      <c r="C113" s="47" t="s">
        <v>139</v>
      </c>
      <c r="D113" s="46"/>
      <c r="E113" s="46" t="s">
        <v>140</v>
      </c>
      <c r="F113" s="52" t="s">
        <v>142</v>
      </c>
      <c r="G113" s="49">
        <v>0</v>
      </c>
      <c r="H113" s="35" t="s">
        <v>140</v>
      </c>
    </row>
    <row r="114" spans="1:8" x14ac:dyDescent="0.2">
      <c r="A114" s="46"/>
      <c r="B114" s="46"/>
      <c r="C114" s="50"/>
      <c r="D114" s="46"/>
      <c r="E114" s="46"/>
      <c r="F114" s="51"/>
      <c r="G114" s="51"/>
      <c r="H114" s="35" t="s">
        <v>140</v>
      </c>
    </row>
    <row r="115" spans="1:8" x14ac:dyDescent="0.2">
      <c r="A115" s="46"/>
      <c r="B115" s="46"/>
      <c r="C115" s="47" t="s">
        <v>150</v>
      </c>
      <c r="D115" s="46"/>
      <c r="E115" s="46"/>
      <c r="F115" s="46"/>
      <c r="G115" s="46"/>
      <c r="H115" s="35" t="s">
        <v>140</v>
      </c>
    </row>
    <row r="116" spans="1:8" x14ac:dyDescent="0.2">
      <c r="A116" s="41">
        <v>1</v>
      </c>
      <c r="B116" s="42" t="s">
        <v>585</v>
      </c>
      <c r="C116" s="42" t="s">
        <v>1181</v>
      </c>
      <c r="D116" s="42" t="s">
        <v>452</v>
      </c>
      <c r="E116" s="43">
        <v>2500000</v>
      </c>
      <c r="F116" s="44">
        <v>2388.0075000000002</v>
      </c>
      <c r="G116" s="45">
        <v>2.5321610000000001E-2</v>
      </c>
      <c r="H116" s="35">
        <v>7.2911999999999999</v>
      </c>
    </row>
    <row r="117" spans="1:8" x14ac:dyDescent="0.2">
      <c r="A117" s="41">
        <v>2</v>
      </c>
      <c r="B117" s="42" t="s">
        <v>744</v>
      </c>
      <c r="C117" s="42" t="s">
        <v>1188</v>
      </c>
      <c r="D117" s="42" t="s">
        <v>452</v>
      </c>
      <c r="E117" s="43">
        <v>1500000</v>
      </c>
      <c r="F117" s="44">
        <v>1523.364</v>
      </c>
      <c r="G117" s="45">
        <v>1.6153230000000001E-2</v>
      </c>
      <c r="H117" s="35">
        <v>6.6536999999999997</v>
      </c>
    </row>
    <row r="118" spans="1:8" x14ac:dyDescent="0.2">
      <c r="A118" s="41">
        <v>3</v>
      </c>
      <c r="B118" s="42" t="s">
        <v>587</v>
      </c>
      <c r="C118" s="42" t="s">
        <v>588</v>
      </c>
      <c r="D118" s="42" t="s">
        <v>452</v>
      </c>
      <c r="E118" s="43">
        <v>1500000</v>
      </c>
      <c r="F118" s="44">
        <v>1495.866</v>
      </c>
      <c r="G118" s="45">
        <v>1.5861650000000001E-2</v>
      </c>
      <c r="H118" s="35">
        <v>7.3952</v>
      </c>
    </row>
    <row r="119" spans="1:8" x14ac:dyDescent="0.2">
      <c r="A119" s="41">
        <v>4</v>
      </c>
      <c r="B119" s="42" t="s">
        <v>746</v>
      </c>
      <c r="C119" s="42" t="s">
        <v>1189</v>
      </c>
      <c r="D119" s="42" t="s">
        <v>452</v>
      </c>
      <c r="E119" s="43">
        <v>1500000</v>
      </c>
      <c r="F119" s="44">
        <v>1458.1904999999999</v>
      </c>
      <c r="G119" s="45">
        <v>1.5462149999999999E-2</v>
      </c>
      <c r="H119" s="35">
        <v>6.9682000000000004</v>
      </c>
    </row>
    <row r="120" spans="1:8" x14ac:dyDescent="0.2">
      <c r="A120" s="41">
        <v>5</v>
      </c>
      <c r="B120" s="42" t="s">
        <v>748</v>
      </c>
      <c r="C120" s="42" t="s">
        <v>749</v>
      </c>
      <c r="D120" s="42" t="s">
        <v>452</v>
      </c>
      <c r="E120" s="43">
        <v>500000</v>
      </c>
      <c r="F120" s="44">
        <v>504.3005</v>
      </c>
      <c r="G120" s="45">
        <v>5.3474300000000002E-3</v>
      </c>
      <c r="H120" s="35">
        <v>6.7892999999999999</v>
      </c>
    </row>
    <row r="121" spans="1:8" x14ac:dyDescent="0.2">
      <c r="A121" s="46"/>
      <c r="B121" s="46"/>
      <c r="C121" s="47" t="s">
        <v>139</v>
      </c>
      <c r="D121" s="46"/>
      <c r="E121" s="46" t="s">
        <v>140</v>
      </c>
      <c r="F121" s="48">
        <v>7369.7285000000002</v>
      </c>
      <c r="G121" s="49">
        <v>7.8146069999999998E-2</v>
      </c>
      <c r="H121" s="35" t="s">
        <v>140</v>
      </c>
    </row>
    <row r="122" spans="1:8" x14ac:dyDescent="0.2">
      <c r="A122" s="46"/>
      <c r="B122" s="46"/>
      <c r="C122" s="50"/>
      <c r="D122" s="46"/>
      <c r="E122" s="46"/>
      <c r="F122" s="51"/>
      <c r="G122" s="51"/>
      <c r="H122" s="35" t="s">
        <v>140</v>
      </c>
    </row>
    <row r="123" spans="1:8" x14ac:dyDescent="0.2">
      <c r="A123" s="46"/>
      <c r="B123" s="46"/>
      <c r="C123" s="47" t="s">
        <v>151</v>
      </c>
      <c r="D123" s="46"/>
      <c r="E123" s="46"/>
      <c r="F123" s="51"/>
      <c r="G123" s="51"/>
      <c r="H123" s="35" t="s">
        <v>140</v>
      </c>
    </row>
    <row r="124" spans="1:8" x14ac:dyDescent="0.2">
      <c r="A124" s="46"/>
      <c r="B124" s="46"/>
      <c r="C124" s="47" t="s">
        <v>139</v>
      </c>
      <c r="D124" s="46"/>
      <c r="E124" s="46" t="s">
        <v>140</v>
      </c>
      <c r="F124" s="52" t="s">
        <v>142</v>
      </c>
      <c r="G124" s="49">
        <v>0</v>
      </c>
      <c r="H124" s="35" t="s">
        <v>140</v>
      </c>
    </row>
    <row r="125" spans="1:8" x14ac:dyDescent="0.2">
      <c r="A125" s="46"/>
      <c r="B125" s="46"/>
      <c r="C125" s="50"/>
      <c r="D125" s="46"/>
      <c r="E125" s="46"/>
      <c r="F125" s="51"/>
      <c r="G125" s="51"/>
      <c r="H125" s="35" t="s">
        <v>140</v>
      </c>
    </row>
    <row r="126" spans="1:8" x14ac:dyDescent="0.2">
      <c r="A126" s="46"/>
      <c r="B126" s="46"/>
      <c r="C126" s="47" t="s">
        <v>152</v>
      </c>
      <c r="D126" s="46"/>
      <c r="E126" s="46"/>
      <c r="F126" s="48">
        <v>12341.165000000001</v>
      </c>
      <c r="G126" s="49">
        <v>0.13086147000000001</v>
      </c>
      <c r="H126" s="35" t="s">
        <v>140</v>
      </c>
    </row>
    <row r="127" spans="1:8" x14ac:dyDescent="0.2">
      <c r="A127" s="46"/>
      <c r="B127" s="46"/>
      <c r="C127" s="50"/>
      <c r="D127" s="46"/>
      <c r="E127" s="46"/>
      <c r="F127" s="51"/>
      <c r="G127" s="51"/>
      <c r="H127" s="35" t="s">
        <v>140</v>
      </c>
    </row>
    <row r="128" spans="1:8" x14ac:dyDescent="0.2">
      <c r="A128" s="46"/>
      <c r="B128" s="46"/>
      <c r="C128" s="47" t="s">
        <v>153</v>
      </c>
      <c r="D128" s="46"/>
      <c r="E128" s="46"/>
      <c r="F128" s="51"/>
      <c r="G128" s="51"/>
      <c r="H128" s="35" t="s">
        <v>140</v>
      </c>
    </row>
    <row r="129" spans="1:8" x14ac:dyDescent="0.2">
      <c r="A129" s="46"/>
      <c r="B129" s="46"/>
      <c r="C129" s="47" t="s">
        <v>154</v>
      </c>
      <c r="D129" s="46"/>
      <c r="E129" s="46"/>
      <c r="F129" s="51"/>
      <c r="G129" s="51"/>
      <c r="H129" s="35" t="s">
        <v>140</v>
      </c>
    </row>
    <row r="130" spans="1:8" x14ac:dyDescent="0.2">
      <c r="A130" s="46"/>
      <c r="B130" s="46"/>
      <c r="C130" s="47" t="s">
        <v>139</v>
      </c>
      <c r="D130" s="46"/>
      <c r="E130" s="46" t="s">
        <v>140</v>
      </c>
      <c r="F130" s="52" t="s">
        <v>142</v>
      </c>
      <c r="G130" s="49">
        <v>0</v>
      </c>
      <c r="H130" s="35" t="s">
        <v>140</v>
      </c>
    </row>
    <row r="131" spans="1:8" x14ac:dyDescent="0.2">
      <c r="A131" s="46"/>
      <c r="B131" s="46"/>
      <c r="C131" s="50"/>
      <c r="D131" s="46"/>
      <c r="E131" s="46"/>
      <c r="F131" s="51"/>
      <c r="G131" s="51"/>
      <c r="H131" s="35" t="s">
        <v>140</v>
      </c>
    </row>
    <row r="132" spans="1:8" x14ac:dyDescent="0.2">
      <c r="A132" s="46"/>
      <c r="B132" s="46"/>
      <c r="C132" s="47" t="s">
        <v>155</v>
      </c>
      <c r="D132" s="46"/>
      <c r="E132" s="46"/>
      <c r="F132" s="51"/>
      <c r="G132" s="51"/>
      <c r="H132" s="35" t="s">
        <v>140</v>
      </c>
    </row>
    <row r="133" spans="1:8" x14ac:dyDescent="0.2">
      <c r="A133" s="46"/>
      <c r="B133" s="46"/>
      <c r="C133" s="47" t="s">
        <v>139</v>
      </c>
      <c r="D133" s="46"/>
      <c r="E133" s="46" t="s">
        <v>140</v>
      </c>
      <c r="F133" s="52" t="s">
        <v>142</v>
      </c>
      <c r="G133" s="49">
        <v>0</v>
      </c>
      <c r="H133" s="35" t="s">
        <v>140</v>
      </c>
    </row>
    <row r="134" spans="1:8" x14ac:dyDescent="0.2">
      <c r="A134" s="46"/>
      <c r="B134" s="46"/>
      <c r="C134" s="50"/>
      <c r="D134" s="46"/>
      <c r="E134" s="46"/>
      <c r="F134" s="51"/>
      <c r="G134" s="51"/>
      <c r="H134" s="35" t="s">
        <v>140</v>
      </c>
    </row>
    <row r="135" spans="1:8" x14ac:dyDescent="0.2">
      <c r="A135" s="46"/>
      <c r="B135" s="46"/>
      <c r="C135" s="47" t="s">
        <v>156</v>
      </c>
      <c r="D135" s="46"/>
      <c r="E135" s="46"/>
      <c r="F135" s="51"/>
      <c r="G135" s="51"/>
      <c r="H135" s="35" t="s">
        <v>140</v>
      </c>
    </row>
    <row r="136" spans="1:8" x14ac:dyDescent="0.2">
      <c r="A136" s="46"/>
      <c r="B136" s="46"/>
      <c r="C136" s="47" t="s">
        <v>139</v>
      </c>
      <c r="D136" s="46"/>
      <c r="E136" s="46" t="s">
        <v>140</v>
      </c>
      <c r="F136" s="52" t="s">
        <v>142</v>
      </c>
      <c r="G136" s="49">
        <v>0</v>
      </c>
      <c r="H136" s="35" t="s">
        <v>140</v>
      </c>
    </row>
    <row r="137" spans="1:8" x14ac:dyDescent="0.2">
      <c r="A137" s="46"/>
      <c r="B137" s="46"/>
      <c r="C137" s="50"/>
      <c r="D137" s="46"/>
      <c r="E137" s="46"/>
      <c r="F137" s="51"/>
      <c r="G137" s="51"/>
      <c r="H137" s="35" t="s">
        <v>140</v>
      </c>
    </row>
    <row r="138" spans="1:8" x14ac:dyDescent="0.2">
      <c r="A138" s="46"/>
      <c r="B138" s="46"/>
      <c r="C138" s="47" t="s">
        <v>157</v>
      </c>
      <c r="D138" s="46"/>
      <c r="E138" s="46"/>
      <c r="F138" s="51"/>
      <c r="G138" s="51"/>
      <c r="H138" s="35" t="s">
        <v>140</v>
      </c>
    </row>
    <row r="139" spans="1:8" x14ac:dyDescent="0.2">
      <c r="A139" s="41">
        <v>1</v>
      </c>
      <c r="B139" s="42"/>
      <c r="C139" s="42" t="s">
        <v>158</v>
      </c>
      <c r="D139" s="42"/>
      <c r="E139" s="54"/>
      <c r="F139" s="44">
        <v>2091.225120996</v>
      </c>
      <c r="G139" s="45">
        <v>2.2174630000000001E-2</v>
      </c>
      <c r="H139" s="35">
        <v>5.15</v>
      </c>
    </row>
    <row r="140" spans="1:8" x14ac:dyDescent="0.2">
      <c r="A140" s="46"/>
      <c r="B140" s="46"/>
      <c r="C140" s="47" t="s">
        <v>139</v>
      </c>
      <c r="D140" s="46"/>
      <c r="E140" s="46" t="s">
        <v>140</v>
      </c>
      <c r="F140" s="48">
        <v>2091.225120996</v>
      </c>
      <c r="G140" s="49">
        <v>2.2174630000000001E-2</v>
      </c>
      <c r="H140" s="35" t="s">
        <v>140</v>
      </c>
    </row>
    <row r="141" spans="1:8" x14ac:dyDescent="0.2">
      <c r="A141" s="46"/>
      <c r="B141" s="46"/>
      <c r="C141" s="50"/>
      <c r="D141" s="46"/>
      <c r="E141" s="46"/>
      <c r="F141" s="51"/>
      <c r="G141" s="51"/>
      <c r="H141" s="35" t="s">
        <v>140</v>
      </c>
    </row>
    <row r="142" spans="1:8" x14ac:dyDescent="0.2">
      <c r="A142" s="46"/>
      <c r="B142" s="46"/>
      <c r="C142" s="47" t="s">
        <v>159</v>
      </c>
      <c r="D142" s="46"/>
      <c r="E142" s="46"/>
      <c r="F142" s="48">
        <v>2091.225120996</v>
      </c>
      <c r="G142" s="49">
        <v>2.2174630000000001E-2</v>
      </c>
      <c r="H142" s="35" t="s">
        <v>140</v>
      </c>
    </row>
    <row r="143" spans="1:8" x14ac:dyDescent="0.2">
      <c r="A143" s="46"/>
      <c r="B143" s="46"/>
      <c r="C143" s="51"/>
      <c r="D143" s="46"/>
      <c r="E143" s="46"/>
      <c r="F143" s="46"/>
      <c r="G143" s="46"/>
      <c r="H143" s="35" t="s">
        <v>140</v>
      </c>
    </row>
    <row r="144" spans="1:8" x14ac:dyDescent="0.2">
      <c r="A144" s="46"/>
      <c r="B144" s="46"/>
      <c r="C144" s="47" t="s">
        <v>160</v>
      </c>
      <c r="D144" s="46"/>
      <c r="E144" s="46"/>
      <c r="F144" s="46"/>
      <c r="G144" s="46"/>
      <c r="H144" s="35" t="s">
        <v>140</v>
      </c>
    </row>
    <row r="145" spans="1:10" x14ac:dyDescent="0.2">
      <c r="A145" s="46"/>
      <c r="B145" s="46"/>
      <c r="C145" s="47" t="s">
        <v>161</v>
      </c>
      <c r="D145" s="46"/>
      <c r="E145" s="46"/>
      <c r="F145" s="46"/>
      <c r="G145" s="46"/>
      <c r="H145" s="35" t="s">
        <v>140</v>
      </c>
    </row>
    <row r="146" spans="1:10" x14ac:dyDescent="0.2">
      <c r="A146" s="46"/>
      <c r="B146" s="46"/>
      <c r="C146" s="47" t="s">
        <v>139</v>
      </c>
      <c r="D146" s="46"/>
      <c r="E146" s="46" t="s">
        <v>140</v>
      </c>
      <c r="F146" s="52" t="s">
        <v>142</v>
      </c>
      <c r="G146" s="49">
        <v>0</v>
      </c>
      <c r="H146" s="35" t="s">
        <v>140</v>
      </c>
    </row>
    <row r="147" spans="1:10" x14ac:dyDescent="0.2">
      <c r="A147" s="46"/>
      <c r="B147" s="46"/>
      <c r="C147" s="50"/>
      <c r="D147" s="46"/>
      <c r="E147" s="46"/>
      <c r="F147" s="51"/>
      <c r="G147" s="51"/>
      <c r="H147" s="35" t="s">
        <v>140</v>
      </c>
    </row>
    <row r="148" spans="1:10" x14ac:dyDescent="0.2">
      <c r="A148" s="46"/>
      <c r="B148" s="46"/>
      <c r="C148" s="47" t="s">
        <v>162</v>
      </c>
      <c r="D148" s="46"/>
      <c r="E148" s="46"/>
      <c r="F148" s="46"/>
      <c r="G148" s="46"/>
      <c r="H148" s="35" t="s">
        <v>140</v>
      </c>
    </row>
    <row r="149" spans="1:10" x14ac:dyDescent="0.2">
      <c r="A149" s="46"/>
      <c r="B149" s="46"/>
      <c r="C149" s="47" t="s">
        <v>163</v>
      </c>
      <c r="D149" s="46"/>
      <c r="E149" s="46"/>
      <c r="F149" s="46"/>
      <c r="G149" s="46"/>
      <c r="H149" s="35" t="s">
        <v>140</v>
      </c>
    </row>
    <row r="150" spans="1:10" x14ac:dyDescent="0.2">
      <c r="A150" s="46"/>
      <c r="B150" s="46"/>
      <c r="C150" s="47" t="s">
        <v>139</v>
      </c>
      <c r="D150" s="46"/>
      <c r="E150" s="46" t="s">
        <v>140</v>
      </c>
      <c r="F150" s="52" t="s">
        <v>142</v>
      </c>
      <c r="G150" s="49">
        <v>0</v>
      </c>
      <c r="H150" s="35" t="s">
        <v>140</v>
      </c>
    </row>
    <row r="151" spans="1:10" x14ac:dyDescent="0.2">
      <c r="A151" s="46"/>
      <c r="B151" s="46"/>
      <c r="C151" s="50"/>
      <c r="D151" s="46"/>
      <c r="E151" s="46"/>
      <c r="F151" s="51"/>
      <c r="G151" s="51"/>
      <c r="H151" s="35" t="s">
        <v>140</v>
      </c>
    </row>
    <row r="152" spans="1:10" x14ac:dyDescent="0.2">
      <c r="A152" s="46"/>
      <c r="B152" s="46"/>
      <c r="C152" s="47" t="s">
        <v>164</v>
      </c>
      <c r="D152" s="46"/>
      <c r="E152" s="46"/>
      <c r="F152" s="51"/>
      <c r="G152" s="51"/>
      <c r="H152" s="35" t="s">
        <v>140</v>
      </c>
    </row>
    <row r="153" spans="1:10" x14ac:dyDescent="0.2">
      <c r="A153" s="46"/>
      <c r="B153" s="46"/>
      <c r="C153" s="47" t="s">
        <v>139</v>
      </c>
      <c r="D153" s="46"/>
      <c r="E153" s="46" t="s">
        <v>140</v>
      </c>
      <c r="F153" s="52" t="s">
        <v>142</v>
      </c>
      <c r="G153" s="49">
        <v>0</v>
      </c>
      <c r="H153" s="35" t="s">
        <v>140</v>
      </c>
    </row>
    <row r="154" spans="1:10" x14ac:dyDescent="0.2">
      <c r="A154" s="46"/>
      <c r="B154" s="46"/>
      <c r="C154" s="50"/>
      <c r="D154" s="46"/>
      <c r="E154" s="46"/>
      <c r="F154" s="51"/>
      <c r="G154" s="51"/>
      <c r="H154" s="35" t="s">
        <v>140</v>
      </c>
    </row>
    <row r="155" spans="1:10" x14ac:dyDescent="0.2">
      <c r="A155" s="54"/>
      <c r="B155" s="42"/>
      <c r="C155" s="42" t="s">
        <v>687</v>
      </c>
      <c r="D155" s="42"/>
      <c r="E155" s="54"/>
      <c r="F155" s="44">
        <v>5612.0507746000003</v>
      </c>
      <c r="G155" s="45">
        <v>5.950826E-2</v>
      </c>
      <c r="H155" s="35" t="s">
        <v>140</v>
      </c>
    </row>
    <row r="156" spans="1:10" x14ac:dyDescent="0.2">
      <c r="A156" s="54"/>
      <c r="B156" s="42"/>
      <c r="C156" s="37" t="s">
        <v>1110</v>
      </c>
      <c r="D156" s="42"/>
      <c r="E156" s="54"/>
      <c r="F156" s="44">
        <f>36806.88660559+F101</f>
        <v>-623.29109441000037</v>
      </c>
      <c r="G156" s="45">
        <f>F156/F157</f>
        <v>-6.6091644263020629E-3</v>
      </c>
      <c r="H156" s="35" t="s">
        <v>140</v>
      </c>
    </row>
    <row r="157" spans="1:10" x14ac:dyDescent="0.2">
      <c r="A157" s="50"/>
      <c r="B157" s="50"/>
      <c r="C157" s="47" t="s">
        <v>166</v>
      </c>
      <c r="D157" s="51"/>
      <c r="E157" s="51"/>
      <c r="F157" s="48">
        <v>94307.094544285996</v>
      </c>
      <c r="G157" s="55">
        <v>1.0000000200000001</v>
      </c>
      <c r="H157" s="35" t="s">
        <v>140</v>
      </c>
    </row>
    <row r="158" spans="1:10" x14ac:dyDescent="0.2">
      <c r="A158" s="56"/>
      <c r="B158" s="56"/>
      <c r="C158" s="57"/>
      <c r="D158" s="58"/>
      <c r="E158" s="58"/>
      <c r="F158" s="59"/>
      <c r="G158" s="60"/>
      <c r="H158" s="61"/>
    </row>
    <row r="159" spans="1:10" x14ac:dyDescent="0.2">
      <c r="A159" s="56"/>
      <c r="B159" s="62" t="s">
        <v>986</v>
      </c>
      <c r="C159" s="62"/>
      <c r="D159" s="62"/>
      <c r="E159" s="62"/>
      <c r="F159" s="62"/>
      <c r="G159" s="62"/>
      <c r="H159" s="62"/>
      <c r="J159" s="63"/>
    </row>
    <row r="160" spans="1:10" x14ac:dyDescent="0.2">
      <c r="A160" s="56"/>
      <c r="B160" s="62" t="s">
        <v>987</v>
      </c>
      <c r="C160" s="62"/>
      <c r="D160" s="62"/>
      <c r="E160" s="62"/>
      <c r="F160" s="62"/>
      <c r="G160" s="62"/>
      <c r="H160" s="62"/>
      <c r="J160" s="63"/>
    </row>
    <row r="161" spans="1:17" x14ac:dyDescent="0.2">
      <c r="A161" s="56"/>
      <c r="B161" s="62" t="s">
        <v>988</v>
      </c>
      <c r="C161" s="62"/>
      <c r="D161" s="62"/>
      <c r="E161" s="62"/>
      <c r="F161" s="62"/>
      <c r="G161" s="62"/>
      <c r="H161" s="62"/>
      <c r="J161" s="63"/>
    </row>
    <row r="162" spans="1:17" s="66" customFormat="1" ht="52.5" customHeight="1" x14ac:dyDescent="0.25">
      <c r="A162" s="64"/>
      <c r="B162" s="65" t="s">
        <v>989</v>
      </c>
      <c r="C162" s="65"/>
      <c r="D162" s="65"/>
      <c r="E162" s="65"/>
      <c r="F162" s="65"/>
      <c r="G162" s="65"/>
      <c r="H162" s="65"/>
      <c r="I162" s="29"/>
      <c r="J162" s="63"/>
      <c r="K162" s="29"/>
      <c r="L162" s="29"/>
      <c r="M162" s="29"/>
      <c r="N162" s="29"/>
      <c r="O162" s="29"/>
      <c r="P162" s="29"/>
      <c r="Q162" s="29"/>
    </row>
    <row r="163" spans="1:17" x14ac:dyDescent="0.2">
      <c r="A163" s="56"/>
      <c r="B163" s="62" t="s">
        <v>990</v>
      </c>
      <c r="C163" s="62"/>
      <c r="D163" s="62"/>
      <c r="E163" s="62"/>
      <c r="F163" s="62"/>
      <c r="G163" s="62"/>
      <c r="H163" s="62"/>
      <c r="J163" s="63"/>
    </row>
    <row r="164" spans="1:17" x14ac:dyDescent="0.2">
      <c r="A164" s="56"/>
      <c r="B164" s="56"/>
      <c r="C164" s="56"/>
      <c r="D164" s="58"/>
      <c r="E164" s="58"/>
      <c r="F164" s="58"/>
      <c r="G164" s="58"/>
    </row>
    <row r="165" spans="1:17" x14ac:dyDescent="0.2">
      <c r="A165" s="56"/>
      <c r="B165" s="68" t="s">
        <v>167</v>
      </c>
      <c r="C165" s="69"/>
      <c r="D165" s="70"/>
      <c r="E165" s="71"/>
      <c r="F165" s="58"/>
      <c r="G165" s="58"/>
    </row>
    <row r="166" spans="1:17" ht="27.75" customHeight="1" x14ac:dyDescent="0.2">
      <c r="A166" s="56"/>
      <c r="B166" s="72" t="s">
        <v>168</v>
      </c>
      <c r="C166" s="73"/>
      <c r="D166" s="34" t="s">
        <v>169</v>
      </c>
      <c r="E166" s="71"/>
      <c r="F166" s="58"/>
      <c r="G166" s="58"/>
    </row>
    <row r="167" spans="1:17" x14ac:dyDescent="0.2">
      <c r="A167" s="56"/>
      <c r="B167" s="72" t="s">
        <v>992</v>
      </c>
      <c r="C167" s="73"/>
      <c r="D167" s="34" t="s">
        <v>169</v>
      </c>
      <c r="E167" s="71"/>
      <c r="F167" s="58"/>
      <c r="G167" s="58"/>
    </row>
    <row r="168" spans="1:17" x14ac:dyDescent="0.2">
      <c r="A168" s="56"/>
      <c r="B168" s="72" t="s">
        <v>170</v>
      </c>
      <c r="C168" s="73"/>
      <c r="D168" s="74" t="s">
        <v>140</v>
      </c>
      <c r="E168" s="71"/>
      <c r="F168" s="58"/>
      <c r="G168" s="58"/>
    </row>
    <row r="169" spans="1:17" x14ac:dyDescent="0.2">
      <c r="A169" s="75"/>
      <c r="B169" s="76" t="s">
        <v>140</v>
      </c>
      <c r="C169" s="76" t="s">
        <v>993</v>
      </c>
      <c r="D169" s="76" t="s">
        <v>171</v>
      </c>
      <c r="E169" s="75"/>
      <c r="F169" s="75"/>
      <c r="G169" s="75"/>
      <c r="H169" s="75"/>
      <c r="J169" s="63"/>
    </row>
    <row r="170" spans="1:17" x14ac:dyDescent="0.2">
      <c r="A170" s="75"/>
      <c r="B170" s="77" t="s">
        <v>172</v>
      </c>
      <c r="C170" s="78">
        <v>46265</v>
      </c>
      <c r="D170" s="78">
        <v>46295</v>
      </c>
      <c r="E170" s="75"/>
      <c r="F170" s="75"/>
      <c r="G170" s="75"/>
      <c r="J170" s="63"/>
    </row>
    <row r="171" spans="1:17" x14ac:dyDescent="0.2">
      <c r="A171" s="75"/>
      <c r="B171" s="37" t="s">
        <v>173</v>
      </c>
      <c r="C171" s="79">
        <v>84.720600000000005</v>
      </c>
      <c r="D171" s="79">
        <v>82.5989</v>
      </c>
      <c r="E171" s="75"/>
      <c r="F171" s="80"/>
      <c r="G171" s="81"/>
    </row>
    <row r="172" spans="1:17" x14ac:dyDescent="0.2">
      <c r="A172" s="75"/>
      <c r="B172" s="37" t="s">
        <v>994</v>
      </c>
      <c r="C172" s="79">
        <v>15.7209</v>
      </c>
      <c r="D172" s="79">
        <v>15.327199999999999</v>
      </c>
      <c r="E172" s="75"/>
      <c r="F172" s="80"/>
      <c r="G172" s="81"/>
    </row>
    <row r="173" spans="1:17" x14ac:dyDescent="0.2">
      <c r="A173" s="75"/>
      <c r="B173" s="37" t="s">
        <v>174</v>
      </c>
      <c r="C173" s="79">
        <v>71.782700000000006</v>
      </c>
      <c r="D173" s="79">
        <v>69.901700000000005</v>
      </c>
      <c r="E173" s="75"/>
      <c r="F173" s="80"/>
      <c r="G173" s="81"/>
    </row>
    <row r="174" spans="1:17" x14ac:dyDescent="0.2">
      <c r="A174" s="75"/>
      <c r="B174" s="37" t="s">
        <v>995</v>
      </c>
      <c r="C174" s="79">
        <v>14.4025</v>
      </c>
      <c r="D174" s="79">
        <v>14.0251</v>
      </c>
      <c r="E174" s="75"/>
      <c r="F174" s="80"/>
      <c r="G174" s="81"/>
    </row>
    <row r="175" spans="1:17" x14ac:dyDescent="0.2">
      <c r="A175" s="75"/>
      <c r="B175" s="75"/>
      <c r="C175" s="75"/>
      <c r="D175" s="75"/>
      <c r="E175" s="75"/>
      <c r="F175" s="75"/>
      <c r="G175" s="75"/>
    </row>
    <row r="176" spans="1:17" x14ac:dyDescent="0.2">
      <c r="A176" s="75"/>
      <c r="B176" s="72" t="s">
        <v>175</v>
      </c>
      <c r="C176" s="73"/>
      <c r="D176" s="34" t="s">
        <v>169</v>
      </c>
      <c r="E176" s="75"/>
      <c r="F176" s="75"/>
      <c r="G176" s="75"/>
    </row>
    <row r="177" spans="1:7" x14ac:dyDescent="0.2">
      <c r="A177" s="75"/>
      <c r="B177" s="123"/>
      <c r="C177" s="123"/>
      <c r="D177" s="123"/>
      <c r="E177" s="75"/>
      <c r="F177" s="75"/>
      <c r="G177" s="75"/>
    </row>
    <row r="178" spans="1:7" x14ac:dyDescent="0.2">
      <c r="A178" s="75"/>
      <c r="B178" s="82"/>
      <c r="C178" s="82"/>
      <c r="D178" s="83"/>
      <c r="E178" s="75"/>
      <c r="F178" s="80"/>
      <c r="G178" s="81"/>
    </row>
    <row r="179" spans="1:7" x14ac:dyDescent="0.2">
      <c r="A179" s="75"/>
      <c r="B179" s="72" t="s">
        <v>176</v>
      </c>
      <c r="C179" s="73"/>
      <c r="D179" s="34" t="s">
        <v>1019</v>
      </c>
      <c r="E179" s="84"/>
      <c r="F179" s="75"/>
      <c r="G179" s="75"/>
    </row>
    <row r="180" spans="1:7" x14ac:dyDescent="0.2">
      <c r="A180" s="75"/>
      <c r="B180" s="72" t="s">
        <v>177</v>
      </c>
      <c r="C180" s="73"/>
      <c r="D180" s="34" t="s">
        <v>169</v>
      </c>
      <c r="E180" s="84"/>
      <c r="F180" s="75"/>
      <c r="G180" s="75"/>
    </row>
    <row r="181" spans="1:7" ht="17.100000000000001" customHeight="1" x14ac:dyDescent="0.2">
      <c r="A181" s="75"/>
      <c r="B181" s="72" t="s">
        <v>178</v>
      </c>
      <c r="C181" s="73"/>
      <c r="D181" s="34" t="s">
        <v>169</v>
      </c>
      <c r="E181" s="84"/>
      <c r="F181" s="75"/>
      <c r="G181" s="75"/>
    </row>
    <row r="182" spans="1:7" ht="17.100000000000001" customHeight="1" x14ac:dyDescent="0.2">
      <c r="A182" s="75"/>
      <c r="B182" s="72" t="s">
        <v>179</v>
      </c>
      <c r="C182" s="73"/>
      <c r="D182" s="85">
        <v>4.8941051622128002</v>
      </c>
      <c r="E182" s="75"/>
      <c r="F182" s="80"/>
      <c r="G182" s="81"/>
    </row>
    <row r="184" spans="1:7" x14ac:dyDescent="0.2">
      <c r="B184" s="191" t="s">
        <v>1048</v>
      </c>
      <c r="C184" s="192"/>
      <c r="D184" s="193"/>
    </row>
    <row r="185" spans="1:7" ht="25.5" x14ac:dyDescent="0.2">
      <c r="B185" s="194" t="s">
        <v>1049</v>
      </c>
      <c r="C185" s="194"/>
      <c r="D185" s="195" t="s">
        <v>739</v>
      </c>
    </row>
    <row r="186" spans="1:7" x14ac:dyDescent="0.2">
      <c r="B186" s="194" t="s">
        <v>1050</v>
      </c>
      <c r="C186" s="194"/>
      <c r="D186" s="196"/>
    </row>
    <row r="187" spans="1:7" x14ac:dyDescent="0.2">
      <c r="B187" s="197"/>
      <c r="C187" s="198"/>
      <c r="D187" s="199"/>
    </row>
    <row r="188" spans="1:7" x14ac:dyDescent="0.2">
      <c r="B188" s="194" t="s">
        <v>1051</v>
      </c>
      <c r="C188" s="194"/>
      <c r="D188" s="200">
        <v>6.5206664234417007</v>
      </c>
    </row>
    <row r="189" spans="1:7" x14ac:dyDescent="0.2">
      <c r="B189" s="197"/>
      <c r="C189" s="198"/>
      <c r="D189" s="199"/>
    </row>
    <row r="190" spans="1:7" x14ac:dyDescent="0.2">
      <c r="B190" s="194" t="s">
        <v>1052</v>
      </c>
      <c r="C190" s="194"/>
      <c r="D190" s="200">
        <v>2.3334143035875763</v>
      </c>
    </row>
    <row r="191" spans="1:7" x14ac:dyDescent="0.2">
      <c r="B191" s="194" t="s">
        <v>1053</v>
      </c>
      <c r="C191" s="194"/>
      <c r="D191" s="200">
        <v>3.049509772286942</v>
      </c>
    </row>
    <row r="192" spans="1:7" x14ac:dyDescent="0.2">
      <c r="B192" s="197"/>
      <c r="C192" s="198"/>
      <c r="D192" s="199"/>
    </row>
    <row r="193" spans="2:7" x14ac:dyDescent="0.2">
      <c r="B193" s="194" t="s">
        <v>1054</v>
      </c>
      <c r="C193" s="194"/>
      <c r="D193" s="201" t="s">
        <v>1173</v>
      </c>
    </row>
    <row r="194" spans="2:7" ht="12.75" customHeight="1" x14ac:dyDescent="0.2">
      <c r="B194" s="197" t="s">
        <v>1055</v>
      </c>
      <c r="C194" s="202"/>
      <c r="D194" s="198"/>
    </row>
    <row r="196" spans="2:7" x14ac:dyDescent="0.2">
      <c r="B196" s="86" t="s">
        <v>997</v>
      </c>
      <c r="C196" s="86"/>
    </row>
    <row r="198" spans="2:7" ht="153.75" customHeight="1" x14ac:dyDescent="0.2"/>
    <row r="201" spans="2:7" x14ac:dyDescent="0.2">
      <c r="B201" s="87" t="s">
        <v>998</v>
      </c>
      <c r="C201" s="88"/>
      <c r="D201" s="87"/>
    </row>
    <row r="202" spans="2:7" x14ac:dyDescent="0.2">
      <c r="B202" s="87" t="s">
        <v>1137</v>
      </c>
      <c r="D202" s="87"/>
    </row>
    <row r="203" spans="2:7" ht="165" customHeight="1" x14ac:dyDescent="0.2"/>
    <row r="206" spans="2:7" ht="13.5" x14ac:dyDescent="0.25">
      <c r="B206" s="143"/>
      <c r="C206" s="143"/>
      <c r="D206" s="143"/>
      <c r="E206" s="143"/>
      <c r="F206" s="143"/>
      <c r="G206" s="144" t="s">
        <v>1019</v>
      </c>
    </row>
    <row r="207" spans="2:7" ht="13.5" x14ac:dyDescent="0.25">
      <c r="B207" s="145" t="s">
        <v>1227</v>
      </c>
      <c r="C207" s="145"/>
      <c r="D207" s="145"/>
      <c r="E207" s="145"/>
      <c r="F207" s="145"/>
      <c r="G207" s="145"/>
    </row>
    <row r="208" spans="2:7" ht="13.5" x14ac:dyDescent="0.25">
      <c r="B208" s="145" t="s">
        <v>1228</v>
      </c>
      <c r="C208" s="145"/>
      <c r="D208" s="145"/>
      <c r="E208" s="145"/>
      <c r="F208" s="145"/>
      <c r="G208" s="145"/>
    </row>
    <row r="209" spans="2:7" ht="13.5" x14ac:dyDescent="0.25">
      <c r="B209" s="144"/>
      <c r="C209" s="144"/>
      <c r="D209" s="144"/>
      <c r="E209" s="144"/>
      <c r="F209" s="144"/>
      <c r="G209" s="144"/>
    </row>
    <row r="210" spans="2:7" ht="13.5" x14ac:dyDescent="0.25">
      <c r="B210" s="145" t="s">
        <v>1194</v>
      </c>
      <c r="C210" s="145"/>
      <c r="D210" s="145"/>
      <c r="E210" s="145"/>
      <c r="F210" s="145"/>
      <c r="G210" s="145"/>
    </row>
    <row r="211" spans="2:7" ht="13.5" x14ac:dyDescent="0.25">
      <c r="B211" s="144" t="s">
        <v>1195</v>
      </c>
      <c r="C211" s="143"/>
      <c r="D211" s="143"/>
      <c r="E211" s="143"/>
      <c r="F211" s="143"/>
      <c r="G211" s="143"/>
    </row>
    <row r="212" spans="2:7" ht="13.5" x14ac:dyDescent="0.25">
      <c r="B212" s="143" t="s">
        <v>1196</v>
      </c>
      <c r="C212" s="143"/>
      <c r="D212" s="143"/>
      <c r="E212" s="143"/>
      <c r="F212" s="143"/>
      <c r="G212" s="143"/>
    </row>
    <row r="213" spans="2:7" ht="27" x14ac:dyDescent="0.2">
      <c r="B213" s="152" t="s">
        <v>1197</v>
      </c>
      <c r="C213" s="152" t="s">
        <v>1198</v>
      </c>
      <c r="D213" s="152" t="s">
        <v>1199</v>
      </c>
      <c r="E213" s="153" t="s">
        <v>1200</v>
      </c>
      <c r="F213" s="153" t="s">
        <v>1201</v>
      </c>
      <c r="G213" s="153" t="s">
        <v>1202</v>
      </c>
    </row>
    <row r="214" spans="2:7" ht="13.5" x14ac:dyDescent="0.2">
      <c r="B214" s="154" t="s">
        <v>739</v>
      </c>
      <c r="C214" s="154" t="s">
        <v>1067</v>
      </c>
      <c r="D214" s="155" t="s">
        <v>1203</v>
      </c>
      <c r="E214" s="20">
        <v>13854.5</v>
      </c>
      <c r="F214" s="20">
        <v>11981</v>
      </c>
      <c r="G214" s="21">
        <v>2.1294749999999998</v>
      </c>
    </row>
    <row r="215" spans="2:7" ht="13.5" x14ac:dyDescent="0.2">
      <c r="B215" s="154" t="s">
        <v>739</v>
      </c>
      <c r="C215" s="154" t="s">
        <v>1119</v>
      </c>
      <c r="D215" s="155" t="s">
        <v>1203</v>
      </c>
      <c r="E215" s="20">
        <v>2041</v>
      </c>
      <c r="F215" s="20">
        <v>1733.8</v>
      </c>
      <c r="G215" s="21">
        <v>38.206874999999997</v>
      </c>
    </row>
    <row r="216" spans="2:7" ht="13.5" x14ac:dyDescent="0.2">
      <c r="B216" s="154" t="s">
        <v>739</v>
      </c>
      <c r="C216" s="154" t="s">
        <v>1095</v>
      </c>
      <c r="D216" s="155" t="s">
        <v>1203</v>
      </c>
      <c r="E216" s="20">
        <v>332</v>
      </c>
      <c r="F216" s="20">
        <v>319.64999999999998</v>
      </c>
      <c r="G216" s="21">
        <v>88.077214999999995</v>
      </c>
    </row>
    <row r="217" spans="2:7" ht="13.5" x14ac:dyDescent="0.2">
      <c r="B217" s="154" t="s">
        <v>739</v>
      </c>
      <c r="C217" s="154" t="s">
        <v>1061</v>
      </c>
      <c r="D217" s="155" t="s">
        <v>1203</v>
      </c>
      <c r="E217" s="20">
        <v>370.32</v>
      </c>
      <c r="F217" s="20">
        <v>374.75</v>
      </c>
      <c r="G217" s="21">
        <v>133.117512</v>
      </c>
    </row>
    <row r="218" spans="2:7" ht="13.5" x14ac:dyDescent="0.2">
      <c r="B218" s="154" t="s">
        <v>739</v>
      </c>
      <c r="C218" s="154" t="s">
        <v>1117</v>
      </c>
      <c r="D218" s="155" t="s">
        <v>1203</v>
      </c>
      <c r="E218" s="20">
        <v>324.86</v>
      </c>
      <c r="F218" s="20">
        <v>321.2</v>
      </c>
      <c r="G218" s="21">
        <v>146.37493979999999</v>
      </c>
    </row>
    <row r="219" spans="2:7" ht="13.5" x14ac:dyDescent="0.2">
      <c r="B219" s="154" t="s">
        <v>739</v>
      </c>
      <c r="C219" s="154" t="s">
        <v>1097</v>
      </c>
      <c r="D219" s="155" t="s">
        <v>1203</v>
      </c>
      <c r="E219" s="20">
        <v>968.43</v>
      </c>
      <c r="F219" s="20">
        <v>949.8</v>
      </c>
      <c r="G219" s="21">
        <v>199.32398149999997</v>
      </c>
    </row>
    <row r="220" spans="2:7" ht="13.5" x14ac:dyDescent="0.2">
      <c r="B220" s="154" t="s">
        <v>739</v>
      </c>
      <c r="C220" s="154" t="s">
        <v>1096</v>
      </c>
      <c r="D220" s="155" t="s">
        <v>1203</v>
      </c>
      <c r="E220" s="20">
        <v>3145.9</v>
      </c>
      <c r="F220" s="20">
        <v>2968.6</v>
      </c>
      <c r="G220" s="21">
        <v>200.17125599999997</v>
      </c>
    </row>
    <row r="221" spans="2:7" ht="13.5" x14ac:dyDescent="0.2">
      <c r="B221" s="154" t="s">
        <v>739</v>
      </c>
      <c r="C221" s="154" t="s">
        <v>1136</v>
      </c>
      <c r="D221" s="155" t="s">
        <v>1203</v>
      </c>
      <c r="E221" s="20">
        <v>1273.21</v>
      </c>
      <c r="F221" s="20">
        <v>1265.8</v>
      </c>
      <c r="G221" s="21">
        <v>200.15513759999999</v>
      </c>
    </row>
    <row r="222" spans="2:7" ht="13.5" x14ac:dyDescent="0.2">
      <c r="B222" s="154" t="s">
        <v>739</v>
      </c>
      <c r="C222" s="154" t="s">
        <v>1105</v>
      </c>
      <c r="D222" s="155" t="s">
        <v>1203</v>
      </c>
      <c r="E222" s="20">
        <v>984.26</v>
      </c>
      <c r="F222" s="20">
        <v>965.8</v>
      </c>
      <c r="G222" s="21">
        <v>252.41016500000001</v>
      </c>
    </row>
    <row r="223" spans="2:7" ht="13.5" x14ac:dyDescent="0.2">
      <c r="B223" s="154" t="s">
        <v>739</v>
      </c>
      <c r="C223" s="154" t="s">
        <v>1101</v>
      </c>
      <c r="D223" s="155" t="s">
        <v>1203</v>
      </c>
      <c r="E223" s="20">
        <v>3959.1</v>
      </c>
      <c r="F223" s="20">
        <v>3776.8</v>
      </c>
      <c r="G223" s="21">
        <v>293.84752500000002</v>
      </c>
    </row>
    <row r="224" spans="2:7" ht="13.5" x14ac:dyDescent="0.2">
      <c r="B224" s="154" t="s">
        <v>739</v>
      </c>
      <c r="C224" s="154" t="s">
        <v>1093</v>
      </c>
      <c r="D224" s="155" t="s">
        <v>1203</v>
      </c>
      <c r="E224" s="20">
        <v>402.7</v>
      </c>
      <c r="F224" s="20">
        <v>416.9</v>
      </c>
      <c r="G224" s="21">
        <v>324.48288000000002</v>
      </c>
    </row>
    <row r="225" spans="2:7" ht="13.5" x14ac:dyDescent="0.2">
      <c r="B225" s="154" t="s">
        <v>739</v>
      </c>
      <c r="C225" s="154" t="s">
        <v>1118</v>
      </c>
      <c r="D225" s="155" t="s">
        <v>1203</v>
      </c>
      <c r="E225" s="20">
        <v>960.55</v>
      </c>
      <c r="F225" s="20">
        <v>967.2</v>
      </c>
      <c r="G225" s="21">
        <v>409.98841600000003</v>
      </c>
    </row>
    <row r="226" spans="2:7" ht="13.5" x14ac:dyDescent="0.2">
      <c r="B226" s="154" t="s">
        <v>739</v>
      </c>
      <c r="C226" s="154" t="s">
        <v>1109</v>
      </c>
      <c r="D226" s="155" t="s">
        <v>1203</v>
      </c>
      <c r="E226" s="20">
        <v>725.83</v>
      </c>
      <c r="F226" s="20">
        <v>715.55</v>
      </c>
      <c r="G226" s="21">
        <v>669.34419960000002</v>
      </c>
    </row>
    <row r="227" spans="2:7" ht="13.5" x14ac:dyDescent="0.2">
      <c r="B227" s="154" t="s">
        <v>739</v>
      </c>
      <c r="C227" s="154" t="s">
        <v>1103</v>
      </c>
      <c r="D227" s="155" t="s">
        <v>1203</v>
      </c>
      <c r="E227" s="20">
        <v>1216.47</v>
      </c>
      <c r="F227" s="20">
        <v>1227.8</v>
      </c>
      <c r="G227" s="21">
        <v>803.68207370000005</v>
      </c>
    </row>
    <row r="228" spans="2:7" ht="13.5" x14ac:dyDescent="0.2">
      <c r="B228" s="154" t="s">
        <v>739</v>
      </c>
      <c r="C228" s="154" t="s">
        <v>1106</v>
      </c>
      <c r="D228" s="155" t="s">
        <v>1203</v>
      </c>
      <c r="E228" s="20">
        <v>1312.73</v>
      </c>
      <c r="F228" s="20">
        <v>1329</v>
      </c>
      <c r="G228" s="21">
        <v>805.38626699999998</v>
      </c>
    </row>
    <row r="229" spans="2:7" ht="13.5" x14ac:dyDescent="0.2">
      <c r="B229" s="154" t="s">
        <v>739</v>
      </c>
      <c r="C229" s="154" t="s">
        <v>1108</v>
      </c>
      <c r="D229" s="155" t="s">
        <v>1203</v>
      </c>
      <c r="E229" s="20">
        <v>1197.06</v>
      </c>
      <c r="F229" s="20">
        <v>1191.8</v>
      </c>
      <c r="G229" s="21">
        <v>909.67550500000004</v>
      </c>
    </row>
    <row r="230" spans="2:7" ht="13.5" x14ac:dyDescent="0.2">
      <c r="B230" s="154" t="s">
        <v>739</v>
      </c>
      <c r="C230" s="154" t="s">
        <v>1104</v>
      </c>
      <c r="D230" s="155" t="s">
        <v>1203</v>
      </c>
      <c r="E230" s="20">
        <v>1789.03</v>
      </c>
      <c r="F230" s="20">
        <v>1766.6</v>
      </c>
      <c r="G230" s="21">
        <v>1267.8412384000003</v>
      </c>
    </row>
    <row r="231" spans="2:7" ht="13.5" x14ac:dyDescent="0.25">
      <c r="B231" s="143"/>
      <c r="C231" s="143"/>
      <c r="D231" s="143"/>
      <c r="E231" s="143"/>
      <c r="F231" s="143"/>
      <c r="G231" s="143"/>
    </row>
    <row r="232" spans="2:7" ht="13.5" x14ac:dyDescent="0.25">
      <c r="B232" s="144" t="s">
        <v>1204</v>
      </c>
      <c r="C232" s="143"/>
      <c r="D232" s="146"/>
      <c r="E232" s="147"/>
      <c r="F232" s="147"/>
      <c r="G232" s="147"/>
    </row>
    <row r="233" spans="2:7" ht="13.5" x14ac:dyDescent="0.25">
      <c r="B233" s="143"/>
      <c r="C233" s="143"/>
      <c r="D233" s="143"/>
      <c r="E233" s="143"/>
      <c r="F233" s="143"/>
      <c r="G233" s="143"/>
    </row>
    <row r="234" spans="2:7" ht="13.5" x14ac:dyDescent="0.25">
      <c r="B234" s="161" t="s">
        <v>1197</v>
      </c>
      <c r="C234" s="161" t="s">
        <v>1205</v>
      </c>
      <c r="D234" s="143"/>
      <c r="E234" s="143"/>
      <c r="F234" s="143"/>
      <c r="G234" s="143"/>
    </row>
    <row r="235" spans="2:7" ht="13.5" x14ac:dyDescent="0.25">
      <c r="B235" s="162" t="s">
        <v>739</v>
      </c>
      <c r="C235" s="163">
        <v>39.689672999999992</v>
      </c>
      <c r="D235" s="143"/>
      <c r="E235" s="143"/>
      <c r="F235" s="143"/>
      <c r="G235" s="143"/>
    </row>
    <row r="236" spans="2:7" ht="13.5" x14ac:dyDescent="0.25">
      <c r="B236" s="148"/>
      <c r="C236" s="149"/>
      <c r="D236" s="143"/>
      <c r="E236" s="143"/>
      <c r="F236" s="143"/>
      <c r="G236" s="143"/>
    </row>
    <row r="237" spans="2:7" ht="13.5" x14ac:dyDescent="0.25">
      <c r="B237" s="144" t="s">
        <v>1212</v>
      </c>
      <c r="C237" s="143"/>
      <c r="D237" s="143"/>
      <c r="E237" s="143"/>
      <c r="F237" s="143"/>
      <c r="G237" s="143"/>
    </row>
    <row r="238" spans="2:7" ht="13.5" x14ac:dyDescent="0.25">
      <c r="B238" s="143"/>
      <c r="C238" s="143"/>
      <c r="D238" s="143"/>
      <c r="E238" s="150"/>
      <c r="F238" s="150"/>
      <c r="G238" s="150"/>
    </row>
    <row r="239" spans="2:7" ht="13.5" x14ac:dyDescent="0.25">
      <c r="B239" s="144" t="s">
        <v>1213</v>
      </c>
      <c r="C239" s="143"/>
      <c r="D239" s="143"/>
      <c r="E239" s="143"/>
      <c r="F239" s="151"/>
      <c r="G239" s="150"/>
    </row>
    <row r="240" spans="2:7" ht="13.5" x14ac:dyDescent="0.25">
      <c r="B240" s="143"/>
      <c r="C240" s="159"/>
      <c r="D240" s="146"/>
      <c r="E240" s="16"/>
      <c r="F240" s="160"/>
      <c r="G240" s="160"/>
    </row>
    <row r="241" spans="2:7" ht="13.5" x14ac:dyDescent="0.25">
      <c r="B241" s="144" t="s">
        <v>1214</v>
      </c>
      <c r="C241" s="143"/>
      <c r="D241" s="146"/>
      <c r="E241" s="143"/>
      <c r="F241" s="143"/>
      <c r="G241" s="143"/>
    </row>
    <row r="242" spans="2:7" ht="13.5" x14ac:dyDescent="0.25">
      <c r="B242" s="148"/>
      <c r="C242" s="149"/>
      <c r="D242" s="143"/>
      <c r="E242" s="143"/>
      <c r="F242" s="143"/>
      <c r="G242" s="143"/>
    </row>
    <row r="243" spans="2:7" ht="13.5" x14ac:dyDescent="0.25">
      <c r="B243" s="144" t="s">
        <v>1215</v>
      </c>
      <c r="C243" s="143"/>
      <c r="D243" s="143"/>
      <c r="E243" s="143"/>
      <c r="F243" s="143"/>
      <c r="G243" s="143"/>
    </row>
    <row r="244" spans="2:7" ht="13.5" x14ac:dyDescent="0.25">
      <c r="B244" s="164"/>
      <c r="C244" s="165"/>
      <c r="D244" s="165"/>
      <c r="E244" s="166"/>
      <c r="F244" s="166"/>
      <c r="G244" s="166"/>
    </row>
    <row r="245" spans="2:7" ht="13.5" x14ac:dyDescent="0.25">
      <c r="B245" s="144" t="s">
        <v>1216</v>
      </c>
      <c r="C245" s="143"/>
      <c r="D245" s="167"/>
      <c r="E245" s="143"/>
      <c r="F245" s="143"/>
      <c r="G245" s="143"/>
    </row>
    <row r="246" spans="2:7" ht="13.5" x14ac:dyDescent="0.25">
      <c r="B246" s="143"/>
      <c r="C246" s="143"/>
      <c r="D246" s="167"/>
      <c r="E246" s="167"/>
      <c r="F246" s="168"/>
      <c r="G246" s="168"/>
    </row>
    <row r="247" spans="2:7" ht="13.5" x14ac:dyDescent="0.25">
      <c r="B247" s="144" t="s">
        <v>1217</v>
      </c>
      <c r="C247" s="143"/>
      <c r="D247" s="143"/>
      <c r="E247" s="143"/>
      <c r="F247" s="143"/>
      <c r="G247" s="143" t="s">
        <v>1210</v>
      </c>
    </row>
    <row r="248" spans="2:7" ht="13.5" x14ac:dyDescent="0.25">
      <c r="B248" s="143"/>
      <c r="C248" s="149"/>
      <c r="D248" s="169"/>
      <c r="E248" s="143"/>
      <c r="F248" s="143"/>
      <c r="G248" s="143"/>
    </row>
    <row r="249" spans="2:7" ht="13.5" x14ac:dyDescent="0.25">
      <c r="B249" s="144" t="s">
        <v>1218</v>
      </c>
      <c r="C249" s="143"/>
      <c r="D249" s="143"/>
      <c r="E249" s="143"/>
      <c r="F249" s="143"/>
      <c r="G249" s="143"/>
    </row>
    <row r="250" spans="2:7" ht="13.5" x14ac:dyDescent="0.25">
      <c r="B250" s="143"/>
      <c r="C250" s="143"/>
      <c r="D250" s="143"/>
      <c r="E250" s="143"/>
      <c r="F250" s="143"/>
      <c r="G250" s="143"/>
    </row>
    <row r="251" spans="2:7" ht="13.5" x14ac:dyDescent="0.25">
      <c r="B251" s="144" t="s">
        <v>1219</v>
      </c>
      <c r="C251" s="143"/>
      <c r="D251" s="143"/>
      <c r="E251" s="143"/>
      <c r="F251" s="143"/>
      <c r="G251" s="143"/>
    </row>
    <row r="252" spans="2:7" ht="13.5" x14ac:dyDescent="0.25">
      <c r="B252" s="143"/>
      <c r="C252" s="159"/>
      <c r="D252" s="170"/>
      <c r="E252" s="17"/>
      <c r="F252" s="168"/>
      <c r="G252" s="168"/>
    </row>
    <row r="253" spans="2:7" ht="13.5" x14ac:dyDescent="0.25">
      <c r="B253" s="144" t="s">
        <v>1220</v>
      </c>
      <c r="C253" s="143"/>
      <c r="D253" s="143"/>
      <c r="E253" s="143"/>
      <c r="F253" s="143"/>
      <c r="G253" s="143"/>
    </row>
    <row r="254" spans="2:7" ht="13.5" x14ac:dyDescent="0.25">
      <c r="B254" s="148"/>
      <c r="C254" s="169"/>
      <c r="D254" s="143"/>
      <c r="E254" s="143"/>
      <c r="F254" s="143"/>
      <c r="G254" s="143"/>
    </row>
    <row r="255" spans="2:7" ht="13.5" x14ac:dyDescent="0.25">
      <c r="B255" s="144" t="s">
        <v>1221</v>
      </c>
      <c r="C255" s="143"/>
      <c r="D255" s="143"/>
      <c r="E255" s="143"/>
      <c r="F255" s="143"/>
      <c r="G255" s="143"/>
    </row>
    <row r="256" spans="2:7" ht="13.5" x14ac:dyDescent="0.25">
      <c r="B256" s="143"/>
      <c r="C256" s="143"/>
      <c r="D256" s="143"/>
      <c r="E256" s="143"/>
      <c r="F256" s="143"/>
      <c r="G256" s="171"/>
    </row>
    <row r="257" spans="2:7" ht="13.5" x14ac:dyDescent="0.25">
      <c r="B257" s="144" t="s">
        <v>1211</v>
      </c>
      <c r="C257" s="143"/>
      <c r="D257" s="143"/>
      <c r="E257" s="143"/>
      <c r="F257" s="143"/>
      <c r="G257" s="143"/>
    </row>
    <row r="258" spans="2:7" ht="13.5" x14ac:dyDescent="0.25">
      <c r="B258" s="143"/>
      <c r="C258" s="143"/>
      <c r="D258" s="143"/>
      <c r="E258" s="151"/>
      <c r="F258" s="143"/>
      <c r="G258" s="143"/>
    </row>
    <row r="259" spans="2:7" ht="13.5" x14ac:dyDescent="0.25">
      <c r="B259" s="144" t="s">
        <v>1222</v>
      </c>
      <c r="C259" s="143"/>
      <c r="D259" s="143"/>
      <c r="E259" s="151"/>
      <c r="F259" s="143"/>
      <c r="G259" s="143"/>
    </row>
    <row r="260" spans="2:7" ht="13.5" x14ac:dyDescent="0.25">
      <c r="B260" s="143"/>
      <c r="C260" s="143"/>
      <c r="D260" s="143"/>
      <c r="E260" s="151"/>
      <c r="F260" s="143"/>
      <c r="G260" s="143"/>
    </row>
    <row r="261" spans="2:7" ht="13.5" x14ac:dyDescent="0.25">
      <c r="B261" s="144" t="s">
        <v>1223</v>
      </c>
      <c r="C261" s="143"/>
      <c r="D261" s="143"/>
      <c r="E261" s="151"/>
      <c r="F261" s="143"/>
      <c r="G261" s="143"/>
    </row>
    <row r="262" spans="2:7" ht="13.5" x14ac:dyDescent="0.25">
      <c r="B262" s="143"/>
      <c r="C262" s="143"/>
      <c r="D262" s="143"/>
      <c r="E262" s="151"/>
      <c r="F262" s="143"/>
      <c r="G262" s="143"/>
    </row>
    <row r="263" spans="2:7" ht="13.5" x14ac:dyDescent="0.25">
      <c r="B263" s="144" t="s">
        <v>1224</v>
      </c>
      <c r="C263" s="143"/>
      <c r="D263" s="143"/>
      <c r="E263" s="151"/>
      <c r="F263" s="143"/>
      <c r="G263" s="143"/>
    </row>
    <row r="264" spans="2:7" ht="13.5" x14ac:dyDescent="0.25">
      <c r="B264" s="143"/>
      <c r="C264" s="143"/>
      <c r="D264" s="143"/>
      <c r="E264" s="151"/>
      <c r="F264" s="143"/>
      <c r="G264" s="143"/>
    </row>
    <row r="265" spans="2:7" ht="13.5" x14ac:dyDescent="0.25">
      <c r="B265" s="144" t="s">
        <v>1225</v>
      </c>
      <c r="C265" s="143"/>
      <c r="D265" s="143"/>
      <c r="E265" s="151"/>
      <c r="F265" s="143"/>
      <c r="G265" s="143"/>
    </row>
    <row r="266" spans="2:7" ht="13.5" x14ac:dyDescent="0.25">
      <c r="B266" s="143"/>
      <c r="C266" s="143"/>
      <c r="D266" s="143"/>
      <c r="E266" s="151"/>
      <c r="F266" s="143"/>
      <c r="G266" s="143"/>
    </row>
    <row r="267" spans="2:7" ht="13.5" x14ac:dyDescent="0.25">
      <c r="B267" s="143" t="s">
        <v>1226</v>
      </c>
      <c r="C267" s="143"/>
      <c r="D267" s="143"/>
      <c r="E267" s="143"/>
      <c r="F267" s="143"/>
      <c r="G267" s="143"/>
    </row>
    <row r="268" spans="2:7" ht="13.5" x14ac:dyDescent="0.25">
      <c r="B268" s="143"/>
      <c r="C268" s="143"/>
      <c r="D268" s="143"/>
      <c r="E268" s="143"/>
      <c r="F268" s="143"/>
      <c r="G268" s="143"/>
    </row>
    <row r="269" spans="2:7" ht="13.5" x14ac:dyDescent="0.25">
      <c r="B269" s="143"/>
      <c r="C269" s="143"/>
      <c r="D269" s="143"/>
      <c r="E269" s="143"/>
      <c r="F269" s="143"/>
      <c r="G269" s="143"/>
    </row>
  </sheetData>
  <mergeCells count="32">
    <mergeCell ref="B207:G207"/>
    <mergeCell ref="B208:G208"/>
    <mergeCell ref="B210:G210"/>
    <mergeCell ref="B193:C193"/>
    <mergeCell ref="B194:D194"/>
    <mergeCell ref="B196:C196"/>
    <mergeCell ref="A1:H1"/>
    <mergeCell ref="A2:H2"/>
    <mergeCell ref="A3:H3"/>
    <mergeCell ref="B159:H159"/>
    <mergeCell ref="B160:H160"/>
    <mergeCell ref="B161:H161"/>
    <mergeCell ref="B162:H162"/>
    <mergeCell ref="B163:H163"/>
    <mergeCell ref="B165:D165"/>
    <mergeCell ref="B166:C166"/>
    <mergeCell ref="B167:C167"/>
    <mergeCell ref="B168:C168"/>
    <mergeCell ref="B176:C176"/>
    <mergeCell ref="B179:C179"/>
    <mergeCell ref="B180:C180"/>
    <mergeCell ref="B181:C181"/>
    <mergeCell ref="B182:C182"/>
    <mergeCell ref="B184:D184"/>
    <mergeCell ref="B190:C190"/>
    <mergeCell ref="B191:C191"/>
    <mergeCell ref="B192:C192"/>
    <mergeCell ref="B185:C185"/>
    <mergeCell ref="B186:C186"/>
    <mergeCell ref="B187:C187"/>
    <mergeCell ref="B188:C188"/>
    <mergeCell ref="B189:C189"/>
  </mergeCells>
  <hyperlinks>
    <hyperlink ref="I1" location="Index!B2" display="Index" xr:uid="{7CA57B2E-A20C-47BE-A7B4-1E7DCC0355F9}"/>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BA87D-CB43-4302-9FAE-FEE5855CAC06}">
  <sheetPr>
    <outlinePr summaryBelow="0" summaryRight="0"/>
  </sheetPr>
  <dimension ref="A1:Q13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750</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751</v>
      </c>
      <c r="C7" s="42" t="s">
        <v>752</v>
      </c>
      <c r="D7" s="42" t="s">
        <v>28</v>
      </c>
      <c r="E7" s="43">
        <v>367376</v>
      </c>
      <c r="F7" s="44">
        <v>7594.3966719999999</v>
      </c>
      <c r="G7" s="45">
        <v>7.3621519999999996E-2</v>
      </c>
      <c r="H7" s="35" t="s">
        <v>140</v>
      </c>
    </row>
    <row r="8" spans="1:9" x14ac:dyDescent="0.2">
      <c r="A8" s="41">
        <v>2</v>
      </c>
      <c r="B8" s="42" t="s">
        <v>47</v>
      </c>
      <c r="C8" s="42" t="s">
        <v>48</v>
      </c>
      <c r="D8" s="42" t="s">
        <v>46</v>
      </c>
      <c r="E8" s="43">
        <v>535836</v>
      </c>
      <c r="F8" s="44">
        <v>7082.1444119999996</v>
      </c>
      <c r="G8" s="45">
        <v>6.8655649999999999E-2</v>
      </c>
      <c r="H8" s="35" t="s">
        <v>140</v>
      </c>
    </row>
    <row r="9" spans="1:9" x14ac:dyDescent="0.2">
      <c r="A9" s="41">
        <v>3</v>
      </c>
      <c r="B9" s="42" t="s">
        <v>220</v>
      </c>
      <c r="C9" s="42" t="s">
        <v>221</v>
      </c>
      <c r="D9" s="42" t="s">
        <v>222</v>
      </c>
      <c r="E9" s="43">
        <v>167610</v>
      </c>
      <c r="F9" s="44">
        <v>6882.0666000000001</v>
      </c>
      <c r="G9" s="45">
        <v>6.6716059999999994E-2</v>
      </c>
      <c r="H9" s="35" t="s">
        <v>140</v>
      </c>
    </row>
    <row r="10" spans="1:9" x14ac:dyDescent="0.2">
      <c r="A10" s="41">
        <v>4</v>
      </c>
      <c r="B10" s="42" t="s">
        <v>57</v>
      </c>
      <c r="C10" s="42" t="s">
        <v>58</v>
      </c>
      <c r="D10" s="42" t="s">
        <v>34</v>
      </c>
      <c r="E10" s="43">
        <v>60675</v>
      </c>
      <c r="F10" s="44">
        <v>6320.5147500000003</v>
      </c>
      <c r="G10" s="45">
        <v>6.1272269999999997E-2</v>
      </c>
      <c r="H10" s="35" t="s">
        <v>140</v>
      </c>
    </row>
    <row r="11" spans="1:9" x14ac:dyDescent="0.2">
      <c r="A11" s="41">
        <v>5</v>
      </c>
      <c r="B11" s="42" t="s">
        <v>14</v>
      </c>
      <c r="C11" s="42" t="s">
        <v>15</v>
      </c>
      <c r="D11" s="42" t="s">
        <v>16</v>
      </c>
      <c r="E11" s="43">
        <v>345000</v>
      </c>
      <c r="F11" s="44">
        <v>6061.65</v>
      </c>
      <c r="G11" s="45">
        <v>5.8762790000000002E-2</v>
      </c>
      <c r="H11" s="35" t="s">
        <v>140</v>
      </c>
    </row>
    <row r="12" spans="1:9" x14ac:dyDescent="0.2">
      <c r="A12" s="41">
        <v>6</v>
      </c>
      <c r="B12" s="42" t="s">
        <v>456</v>
      </c>
      <c r="C12" s="42" t="s">
        <v>457</v>
      </c>
      <c r="D12" s="42" t="s">
        <v>46</v>
      </c>
      <c r="E12" s="43">
        <v>1318785</v>
      </c>
      <c r="F12" s="44">
        <v>5499.3334500000001</v>
      </c>
      <c r="G12" s="45">
        <v>5.3311579999999997E-2</v>
      </c>
      <c r="H12" s="35" t="s">
        <v>140</v>
      </c>
    </row>
    <row r="13" spans="1:9" x14ac:dyDescent="0.2">
      <c r="A13" s="41">
        <v>7</v>
      </c>
      <c r="B13" s="42" t="s">
        <v>753</v>
      </c>
      <c r="C13" s="42" t="s">
        <v>754</v>
      </c>
      <c r="D13" s="42" t="s">
        <v>34</v>
      </c>
      <c r="E13" s="43">
        <v>123888</v>
      </c>
      <c r="F13" s="44">
        <v>4329.2661600000001</v>
      </c>
      <c r="G13" s="45">
        <v>4.1968730000000003E-2</v>
      </c>
      <c r="H13" s="35" t="s">
        <v>140</v>
      </c>
    </row>
    <row r="14" spans="1:9" x14ac:dyDescent="0.2">
      <c r="A14" s="41">
        <v>8</v>
      </c>
      <c r="B14" s="42" t="s">
        <v>44</v>
      </c>
      <c r="C14" s="42" t="s">
        <v>45</v>
      </c>
      <c r="D14" s="42" t="s">
        <v>46</v>
      </c>
      <c r="E14" s="43">
        <v>426014</v>
      </c>
      <c r="F14" s="44">
        <v>4087.6043300000001</v>
      </c>
      <c r="G14" s="45">
        <v>3.9626010000000003E-2</v>
      </c>
      <c r="H14" s="35" t="s">
        <v>140</v>
      </c>
    </row>
    <row r="15" spans="1:9" x14ac:dyDescent="0.2">
      <c r="A15" s="41">
        <v>9</v>
      </c>
      <c r="B15" s="42" t="s">
        <v>454</v>
      </c>
      <c r="C15" s="42" t="s">
        <v>455</v>
      </c>
      <c r="D15" s="42" t="s">
        <v>46</v>
      </c>
      <c r="E15" s="43">
        <v>572389</v>
      </c>
      <c r="F15" s="44">
        <v>4056.5208429999998</v>
      </c>
      <c r="G15" s="45">
        <v>3.9324680000000001E-2</v>
      </c>
      <c r="H15" s="35" t="s">
        <v>140</v>
      </c>
    </row>
    <row r="16" spans="1:9" x14ac:dyDescent="0.2">
      <c r="A16" s="41">
        <v>10</v>
      </c>
      <c r="B16" s="42" t="s">
        <v>54</v>
      </c>
      <c r="C16" s="42" t="s">
        <v>55</v>
      </c>
      <c r="D16" s="42" t="s">
        <v>56</v>
      </c>
      <c r="E16" s="43">
        <v>44916</v>
      </c>
      <c r="F16" s="44">
        <v>3667.61598</v>
      </c>
      <c r="G16" s="45">
        <v>3.5554570000000001E-2</v>
      </c>
      <c r="H16" s="35" t="s">
        <v>140</v>
      </c>
    </row>
    <row r="17" spans="1:8" x14ac:dyDescent="0.2">
      <c r="A17" s="41">
        <v>11</v>
      </c>
      <c r="B17" s="42" t="s">
        <v>755</v>
      </c>
      <c r="C17" s="42" t="s">
        <v>756</v>
      </c>
      <c r="D17" s="42" t="s">
        <v>46</v>
      </c>
      <c r="E17" s="43">
        <v>1540173</v>
      </c>
      <c r="F17" s="44">
        <v>3481.5610664999999</v>
      </c>
      <c r="G17" s="45">
        <v>3.3750910000000002E-2</v>
      </c>
      <c r="H17" s="35" t="s">
        <v>140</v>
      </c>
    </row>
    <row r="18" spans="1:8" x14ac:dyDescent="0.2">
      <c r="A18" s="41">
        <v>12</v>
      </c>
      <c r="B18" s="42" t="s">
        <v>757</v>
      </c>
      <c r="C18" s="42" t="s">
        <v>758</v>
      </c>
      <c r="D18" s="42" t="s">
        <v>227</v>
      </c>
      <c r="E18" s="43">
        <v>91283</v>
      </c>
      <c r="F18" s="44">
        <v>3470.031962</v>
      </c>
      <c r="G18" s="45">
        <v>3.363915E-2</v>
      </c>
      <c r="H18" s="35" t="s">
        <v>140</v>
      </c>
    </row>
    <row r="19" spans="1:8" x14ac:dyDescent="0.2">
      <c r="A19" s="41">
        <v>13</v>
      </c>
      <c r="B19" s="42" t="s">
        <v>75</v>
      </c>
      <c r="C19" s="42" t="s">
        <v>76</v>
      </c>
      <c r="D19" s="42" t="s">
        <v>77</v>
      </c>
      <c r="E19" s="43">
        <v>66269</v>
      </c>
      <c r="F19" s="44">
        <v>3302.8469599999999</v>
      </c>
      <c r="G19" s="45">
        <v>3.2018430000000001E-2</v>
      </c>
      <c r="H19" s="35" t="s">
        <v>140</v>
      </c>
    </row>
    <row r="20" spans="1:8" x14ac:dyDescent="0.2">
      <c r="A20" s="41">
        <v>14</v>
      </c>
      <c r="B20" s="42" t="s">
        <v>134</v>
      </c>
      <c r="C20" s="42" t="s">
        <v>135</v>
      </c>
      <c r="D20" s="42" t="s">
        <v>39</v>
      </c>
      <c r="E20" s="43">
        <v>592632</v>
      </c>
      <c r="F20" s="44">
        <v>3196.6570080000001</v>
      </c>
      <c r="G20" s="45">
        <v>3.0988999999999999E-2</v>
      </c>
      <c r="H20" s="35" t="s">
        <v>140</v>
      </c>
    </row>
    <row r="21" spans="1:8" x14ac:dyDescent="0.2">
      <c r="A21" s="41">
        <v>15</v>
      </c>
      <c r="B21" s="42" t="s">
        <v>468</v>
      </c>
      <c r="C21" s="42" t="s">
        <v>469</v>
      </c>
      <c r="D21" s="42" t="s">
        <v>209</v>
      </c>
      <c r="E21" s="43">
        <v>180000</v>
      </c>
      <c r="F21" s="44">
        <v>3053.52</v>
      </c>
      <c r="G21" s="45">
        <v>2.96014E-2</v>
      </c>
      <c r="H21" s="35" t="s">
        <v>140</v>
      </c>
    </row>
    <row r="22" spans="1:8" x14ac:dyDescent="0.2">
      <c r="A22" s="41">
        <v>16</v>
      </c>
      <c r="B22" s="42" t="s">
        <v>699</v>
      </c>
      <c r="C22" s="42" t="s">
        <v>700</v>
      </c>
      <c r="D22" s="42" t="s">
        <v>192</v>
      </c>
      <c r="E22" s="43">
        <v>306782</v>
      </c>
      <c r="F22" s="44">
        <v>3049.7198619999999</v>
      </c>
      <c r="G22" s="45">
        <v>2.956456E-2</v>
      </c>
      <c r="H22" s="35" t="s">
        <v>140</v>
      </c>
    </row>
    <row r="23" spans="1:8" x14ac:dyDescent="0.2">
      <c r="A23" s="41">
        <v>17</v>
      </c>
      <c r="B23" s="42" t="s">
        <v>256</v>
      </c>
      <c r="C23" s="42" t="s">
        <v>257</v>
      </c>
      <c r="D23" s="42" t="s">
        <v>227</v>
      </c>
      <c r="E23" s="43">
        <v>201908</v>
      </c>
      <c r="F23" s="44">
        <v>2462.2680599999999</v>
      </c>
      <c r="G23" s="45">
        <v>2.3869689999999999E-2</v>
      </c>
      <c r="H23" s="35" t="s">
        <v>140</v>
      </c>
    </row>
    <row r="24" spans="1:8" x14ac:dyDescent="0.2">
      <c r="A24" s="41">
        <v>18</v>
      </c>
      <c r="B24" s="42" t="s">
        <v>759</v>
      </c>
      <c r="C24" s="42" t="s">
        <v>760</v>
      </c>
      <c r="D24" s="42" t="s">
        <v>209</v>
      </c>
      <c r="E24" s="43">
        <v>932955</v>
      </c>
      <c r="F24" s="44">
        <v>2426.1494775000001</v>
      </c>
      <c r="G24" s="45">
        <v>2.351955E-2</v>
      </c>
      <c r="H24" s="35" t="s">
        <v>140</v>
      </c>
    </row>
    <row r="25" spans="1:8" ht="25.5" x14ac:dyDescent="0.2">
      <c r="A25" s="41">
        <v>19</v>
      </c>
      <c r="B25" s="42" t="s">
        <v>761</v>
      </c>
      <c r="C25" s="42" t="s">
        <v>762</v>
      </c>
      <c r="D25" s="42" t="s">
        <v>202</v>
      </c>
      <c r="E25" s="43">
        <v>244574</v>
      </c>
      <c r="F25" s="44">
        <v>2322.2301299999999</v>
      </c>
      <c r="G25" s="45">
        <v>2.251214E-2</v>
      </c>
      <c r="H25" s="35" t="s">
        <v>140</v>
      </c>
    </row>
    <row r="26" spans="1:8" ht="25.5" x14ac:dyDescent="0.2">
      <c r="A26" s="41">
        <v>20</v>
      </c>
      <c r="B26" s="42" t="s">
        <v>301</v>
      </c>
      <c r="C26" s="42" t="s">
        <v>302</v>
      </c>
      <c r="D26" s="42" t="s">
        <v>199</v>
      </c>
      <c r="E26" s="43">
        <v>92223</v>
      </c>
      <c r="F26" s="44">
        <v>2130.3512999999998</v>
      </c>
      <c r="G26" s="45">
        <v>2.0652029999999998E-2</v>
      </c>
      <c r="H26" s="35" t="s">
        <v>140</v>
      </c>
    </row>
    <row r="27" spans="1:8" x14ac:dyDescent="0.2">
      <c r="A27" s="41">
        <v>21</v>
      </c>
      <c r="B27" s="42" t="s">
        <v>642</v>
      </c>
      <c r="C27" s="42" t="s">
        <v>643</v>
      </c>
      <c r="D27" s="42" t="s">
        <v>46</v>
      </c>
      <c r="E27" s="43">
        <v>916838</v>
      </c>
      <c r="F27" s="44">
        <v>2113.7700089999998</v>
      </c>
      <c r="G27" s="45">
        <v>2.0491289999999999E-2</v>
      </c>
      <c r="H27" s="35" t="s">
        <v>140</v>
      </c>
    </row>
    <row r="28" spans="1:8" x14ac:dyDescent="0.2">
      <c r="A28" s="41">
        <v>22</v>
      </c>
      <c r="B28" s="42" t="s">
        <v>406</v>
      </c>
      <c r="C28" s="42" t="s">
        <v>407</v>
      </c>
      <c r="D28" s="42" t="s">
        <v>46</v>
      </c>
      <c r="E28" s="43">
        <v>172372</v>
      </c>
      <c r="F28" s="44">
        <v>2113.2807200000002</v>
      </c>
      <c r="G28" s="45">
        <v>2.0486549999999999E-2</v>
      </c>
      <c r="H28" s="35" t="s">
        <v>140</v>
      </c>
    </row>
    <row r="29" spans="1:8" ht="25.5" x14ac:dyDescent="0.2">
      <c r="A29" s="41">
        <v>23</v>
      </c>
      <c r="B29" s="42" t="s">
        <v>763</v>
      </c>
      <c r="C29" s="42" t="s">
        <v>764</v>
      </c>
      <c r="D29" s="42" t="s">
        <v>25</v>
      </c>
      <c r="E29" s="43">
        <v>120451</v>
      </c>
      <c r="F29" s="44">
        <v>2028.0334869999999</v>
      </c>
      <c r="G29" s="45">
        <v>1.966014E-2</v>
      </c>
      <c r="H29" s="35" t="s">
        <v>140</v>
      </c>
    </row>
    <row r="30" spans="1:8" x14ac:dyDescent="0.2">
      <c r="A30" s="41">
        <v>24</v>
      </c>
      <c r="B30" s="42" t="s">
        <v>322</v>
      </c>
      <c r="C30" s="42" t="s">
        <v>323</v>
      </c>
      <c r="D30" s="42" t="s">
        <v>183</v>
      </c>
      <c r="E30" s="43">
        <v>123490</v>
      </c>
      <c r="F30" s="44">
        <v>2000.538</v>
      </c>
      <c r="G30" s="45">
        <v>1.93936E-2</v>
      </c>
      <c r="H30" s="35" t="s">
        <v>140</v>
      </c>
    </row>
    <row r="31" spans="1:8" x14ac:dyDescent="0.2">
      <c r="A31" s="41">
        <v>25</v>
      </c>
      <c r="B31" s="42" t="s">
        <v>250</v>
      </c>
      <c r="C31" s="42" t="s">
        <v>251</v>
      </c>
      <c r="D31" s="42" t="s">
        <v>227</v>
      </c>
      <c r="E31" s="43">
        <v>790931</v>
      </c>
      <c r="F31" s="44">
        <v>1978.1184310000001</v>
      </c>
      <c r="G31" s="45">
        <v>1.9176260000000001E-2</v>
      </c>
      <c r="H31" s="35" t="s">
        <v>140</v>
      </c>
    </row>
    <row r="32" spans="1:8" x14ac:dyDescent="0.2">
      <c r="A32" s="41">
        <v>26</v>
      </c>
      <c r="B32" s="42" t="s">
        <v>703</v>
      </c>
      <c r="C32" s="42" t="s">
        <v>704</v>
      </c>
      <c r="D32" s="42" t="s">
        <v>192</v>
      </c>
      <c r="E32" s="43">
        <v>101625</v>
      </c>
      <c r="F32" s="44">
        <v>1249.9875</v>
      </c>
      <c r="G32" s="45">
        <v>1.2117620000000001E-2</v>
      </c>
      <c r="H32" s="35" t="s">
        <v>140</v>
      </c>
    </row>
    <row r="33" spans="1:8" x14ac:dyDescent="0.2">
      <c r="A33" s="41">
        <v>27</v>
      </c>
      <c r="B33" s="42" t="s">
        <v>233</v>
      </c>
      <c r="C33" s="42" t="s">
        <v>234</v>
      </c>
      <c r="D33" s="42" t="s">
        <v>118</v>
      </c>
      <c r="E33" s="43">
        <v>231174</v>
      </c>
      <c r="F33" s="44">
        <v>1055.7716579999999</v>
      </c>
      <c r="G33" s="45">
        <v>1.023485E-2</v>
      </c>
      <c r="H33" s="35" t="s">
        <v>140</v>
      </c>
    </row>
    <row r="34" spans="1:8" x14ac:dyDescent="0.2">
      <c r="A34" s="41">
        <v>28</v>
      </c>
      <c r="B34" s="42" t="s">
        <v>390</v>
      </c>
      <c r="C34" s="42" t="s">
        <v>391</v>
      </c>
      <c r="D34" s="42" t="s">
        <v>183</v>
      </c>
      <c r="E34" s="43">
        <v>72974</v>
      </c>
      <c r="F34" s="44">
        <v>884.37190599999997</v>
      </c>
      <c r="G34" s="45">
        <v>8.5732699999999992E-3</v>
      </c>
      <c r="H34" s="35" t="s">
        <v>140</v>
      </c>
    </row>
    <row r="35" spans="1:8" x14ac:dyDescent="0.2">
      <c r="A35" s="41">
        <v>29</v>
      </c>
      <c r="B35" s="42" t="s">
        <v>765</v>
      </c>
      <c r="C35" s="42" t="s">
        <v>766</v>
      </c>
      <c r="D35" s="42" t="s">
        <v>13</v>
      </c>
      <c r="E35" s="43">
        <v>176398</v>
      </c>
      <c r="F35" s="44">
        <v>665.461455</v>
      </c>
      <c r="G35" s="45">
        <v>6.4511100000000004E-3</v>
      </c>
      <c r="H35" s="35" t="s">
        <v>140</v>
      </c>
    </row>
    <row r="36" spans="1:8" x14ac:dyDescent="0.2">
      <c r="A36" s="46"/>
      <c r="B36" s="46"/>
      <c r="C36" s="47" t="s">
        <v>139</v>
      </c>
      <c r="D36" s="46"/>
      <c r="E36" s="46" t="s">
        <v>140</v>
      </c>
      <c r="F36" s="48">
        <v>98565.782189000005</v>
      </c>
      <c r="G36" s="49">
        <v>0.95551540999999995</v>
      </c>
      <c r="H36" s="35" t="s">
        <v>140</v>
      </c>
    </row>
    <row r="37" spans="1:8" x14ac:dyDescent="0.2">
      <c r="A37" s="46"/>
      <c r="B37" s="46"/>
      <c r="C37" s="50"/>
      <c r="D37" s="46"/>
      <c r="E37" s="46"/>
      <c r="F37" s="51"/>
      <c r="G37" s="51"/>
      <c r="H37" s="35" t="s">
        <v>140</v>
      </c>
    </row>
    <row r="38" spans="1:8" x14ac:dyDescent="0.2">
      <c r="A38" s="46"/>
      <c r="B38" s="46"/>
      <c r="C38" s="47" t="s">
        <v>141</v>
      </c>
      <c r="D38" s="46"/>
      <c r="E38" s="46"/>
      <c r="F38" s="46"/>
      <c r="G38" s="46"/>
      <c r="H38" s="35" t="s">
        <v>140</v>
      </c>
    </row>
    <row r="39" spans="1:8" x14ac:dyDescent="0.2">
      <c r="A39" s="46"/>
      <c r="B39" s="46"/>
      <c r="C39" s="47" t="s">
        <v>139</v>
      </c>
      <c r="D39" s="46"/>
      <c r="E39" s="46" t="s">
        <v>140</v>
      </c>
      <c r="F39" s="52" t="s">
        <v>142</v>
      </c>
      <c r="G39" s="49">
        <v>0</v>
      </c>
      <c r="H39" s="35" t="s">
        <v>140</v>
      </c>
    </row>
    <row r="40" spans="1:8" x14ac:dyDescent="0.2">
      <c r="A40" s="46"/>
      <c r="B40" s="46"/>
      <c r="C40" s="50"/>
      <c r="D40" s="46"/>
      <c r="E40" s="46"/>
      <c r="F40" s="51"/>
      <c r="G40" s="51"/>
      <c r="H40" s="35" t="s">
        <v>140</v>
      </c>
    </row>
    <row r="41" spans="1:8" x14ac:dyDescent="0.2">
      <c r="A41" s="46"/>
      <c r="B41" s="46"/>
      <c r="C41" s="47" t="s">
        <v>143</v>
      </c>
      <c r="D41" s="46"/>
      <c r="E41" s="46"/>
      <c r="F41" s="46"/>
      <c r="G41" s="46"/>
      <c r="H41" s="35" t="s">
        <v>140</v>
      </c>
    </row>
    <row r="42" spans="1:8" x14ac:dyDescent="0.2">
      <c r="A42" s="46"/>
      <c r="B42" s="46"/>
      <c r="C42" s="47" t="s">
        <v>139</v>
      </c>
      <c r="D42" s="46"/>
      <c r="E42" s="46" t="s">
        <v>140</v>
      </c>
      <c r="F42" s="52" t="s">
        <v>142</v>
      </c>
      <c r="G42" s="49">
        <v>0</v>
      </c>
      <c r="H42" s="35" t="s">
        <v>140</v>
      </c>
    </row>
    <row r="43" spans="1:8" x14ac:dyDescent="0.2">
      <c r="A43" s="46"/>
      <c r="B43" s="46"/>
      <c r="C43" s="50"/>
      <c r="D43" s="46"/>
      <c r="E43" s="46"/>
      <c r="F43" s="51"/>
      <c r="G43" s="51"/>
      <c r="H43" s="35" t="s">
        <v>140</v>
      </c>
    </row>
    <row r="44" spans="1:8" x14ac:dyDescent="0.2">
      <c r="A44" s="46"/>
      <c r="B44" s="46"/>
      <c r="C44" s="47" t="s">
        <v>144</v>
      </c>
      <c r="D44" s="46"/>
      <c r="E44" s="46"/>
      <c r="F44" s="46"/>
      <c r="G44" s="46"/>
      <c r="H44" s="35" t="s">
        <v>140</v>
      </c>
    </row>
    <row r="45" spans="1:8" x14ac:dyDescent="0.2">
      <c r="A45" s="46"/>
      <c r="B45" s="46"/>
      <c r="C45" s="47" t="s">
        <v>139</v>
      </c>
      <c r="D45" s="46"/>
      <c r="E45" s="46" t="s">
        <v>140</v>
      </c>
      <c r="F45" s="52" t="s">
        <v>142</v>
      </c>
      <c r="G45" s="49">
        <v>0</v>
      </c>
      <c r="H45" s="35" t="s">
        <v>140</v>
      </c>
    </row>
    <row r="46" spans="1:8" x14ac:dyDescent="0.2">
      <c r="A46" s="46"/>
      <c r="B46" s="46"/>
      <c r="C46" s="50"/>
      <c r="D46" s="46"/>
      <c r="E46" s="46"/>
      <c r="F46" s="51"/>
      <c r="G46" s="51"/>
      <c r="H46" s="35" t="s">
        <v>140</v>
      </c>
    </row>
    <row r="47" spans="1:8" x14ac:dyDescent="0.2">
      <c r="A47" s="46"/>
      <c r="B47" s="46"/>
      <c r="C47" s="47" t="s">
        <v>145</v>
      </c>
      <c r="D47" s="46"/>
      <c r="E47" s="46"/>
      <c r="F47" s="51"/>
      <c r="G47" s="51"/>
      <c r="H47" s="35" t="s">
        <v>140</v>
      </c>
    </row>
    <row r="48" spans="1:8" x14ac:dyDescent="0.2">
      <c r="A48" s="46"/>
      <c r="B48" s="46"/>
      <c r="C48" s="47" t="s">
        <v>139</v>
      </c>
      <c r="D48" s="46"/>
      <c r="E48" s="46" t="s">
        <v>140</v>
      </c>
      <c r="F48" s="52" t="s">
        <v>142</v>
      </c>
      <c r="G48" s="49">
        <v>0</v>
      </c>
      <c r="H48" s="35" t="s">
        <v>140</v>
      </c>
    </row>
    <row r="49" spans="1:8" x14ac:dyDescent="0.2">
      <c r="A49" s="46"/>
      <c r="B49" s="46"/>
      <c r="C49" s="50"/>
      <c r="D49" s="46"/>
      <c r="E49" s="46"/>
      <c r="F49" s="51"/>
      <c r="G49" s="51"/>
      <c r="H49" s="35" t="s">
        <v>140</v>
      </c>
    </row>
    <row r="50" spans="1:8" x14ac:dyDescent="0.2">
      <c r="A50" s="46"/>
      <c r="B50" s="46"/>
      <c r="C50" s="47" t="s">
        <v>146</v>
      </c>
      <c r="D50" s="46"/>
      <c r="E50" s="46"/>
      <c r="F50" s="51"/>
      <c r="G50" s="51"/>
      <c r="H50" s="35" t="s">
        <v>140</v>
      </c>
    </row>
    <row r="51" spans="1:8" x14ac:dyDescent="0.2">
      <c r="A51" s="46"/>
      <c r="B51" s="46"/>
      <c r="C51" s="47" t="s">
        <v>139</v>
      </c>
      <c r="D51" s="46"/>
      <c r="E51" s="46" t="s">
        <v>140</v>
      </c>
      <c r="F51" s="52" t="s">
        <v>142</v>
      </c>
      <c r="G51" s="49">
        <v>0</v>
      </c>
      <c r="H51" s="35" t="s">
        <v>140</v>
      </c>
    </row>
    <row r="52" spans="1:8" x14ac:dyDescent="0.2">
      <c r="A52" s="46"/>
      <c r="B52" s="46"/>
      <c r="C52" s="50"/>
      <c r="D52" s="46"/>
      <c r="E52" s="46"/>
      <c r="F52" s="51"/>
      <c r="G52" s="51"/>
      <c r="H52" s="35" t="s">
        <v>140</v>
      </c>
    </row>
    <row r="53" spans="1:8" x14ac:dyDescent="0.2">
      <c r="A53" s="46"/>
      <c r="B53" s="46"/>
      <c r="C53" s="47" t="s">
        <v>147</v>
      </c>
      <c r="D53" s="46"/>
      <c r="E53" s="46"/>
      <c r="F53" s="48">
        <v>98565.782189000005</v>
      </c>
      <c r="G53" s="49">
        <v>0.95551540999999995</v>
      </c>
      <c r="H53" s="35" t="s">
        <v>140</v>
      </c>
    </row>
    <row r="54" spans="1:8" x14ac:dyDescent="0.2">
      <c r="A54" s="46"/>
      <c r="B54" s="46"/>
      <c r="C54" s="50"/>
      <c r="D54" s="46"/>
      <c r="E54" s="46"/>
      <c r="F54" s="51"/>
      <c r="G54" s="51"/>
      <c r="H54" s="35" t="s">
        <v>140</v>
      </c>
    </row>
    <row r="55" spans="1:8" x14ac:dyDescent="0.2">
      <c r="A55" s="46"/>
      <c r="B55" s="46"/>
      <c r="C55" s="47" t="s">
        <v>148</v>
      </c>
      <c r="D55" s="46"/>
      <c r="E55" s="46"/>
      <c r="F55" s="51"/>
      <c r="G55" s="51"/>
      <c r="H55" s="35" t="s">
        <v>140</v>
      </c>
    </row>
    <row r="56" spans="1:8" x14ac:dyDescent="0.2">
      <c r="A56" s="46"/>
      <c r="B56" s="46"/>
      <c r="C56" s="47" t="s">
        <v>10</v>
      </c>
      <c r="D56" s="46"/>
      <c r="E56" s="46"/>
      <c r="F56" s="51"/>
      <c r="G56" s="51"/>
      <c r="H56" s="35" t="s">
        <v>140</v>
      </c>
    </row>
    <row r="57" spans="1:8" x14ac:dyDescent="0.2">
      <c r="A57" s="46"/>
      <c r="B57" s="46"/>
      <c r="C57" s="47" t="s">
        <v>139</v>
      </c>
      <c r="D57" s="46"/>
      <c r="E57" s="46" t="s">
        <v>140</v>
      </c>
      <c r="F57" s="52" t="s">
        <v>142</v>
      </c>
      <c r="G57" s="49">
        <v>0</v>
      </c>
      <c r="H57" s="35" t="s">
        <v>140</v>
      </c>
    </row>
    <row r="58" spans="1:8" x14ac:dyDescent="0.2">
      <c r="A58" s="46"/>
      <c r="B58" s="46"/>
      <c r="C58" s="50"/>
      <c r="D58" s="46"/>
      <c r="E58" s="46"/>
      <c r="F58" s="51"/>
      <c r="G58" s="51"/>
      <c r="H58" s="35" t="s">
        <v>140</v>
      </c>
    </row>
    <row r="59" spans="1:8" x14ac:dyDescent="0.2">
      <c r="A59" s="46"/>
      <c r="B59" s="46"/>
      <c r="C59" s="47" t="s">
        <v>149</v>
      </c>
      <c r="D59" s="46"/>
      <c r="E59" s="46"/>
      <c r="F59" s="46"/>
      <c r="G59" s="46"/>
      <c r="H59" s="35" t="s">
        <v>140</v>
      </c>
    </row>
    <row r="60" spans="1:8" x14ac:dyDescent="0.2">
      <c r="A60" s="46"/>
      <c r="B60" s="46"/>
      <c r="C60" s="47" t="s">
        <v>139</v>
      </c>
      <c r="D60" s="46"/>
      <c r="E60" s="46" t="s">
        <v>140</v>
      </c>
      <c r="F60" s="52" t="s">
        <v>142</v>
      </c>
      <c r="G60" s="49">
        <v>0</v>
      </c>
      <c r="H60" s="35" t="s">
        <v>140</v>
      </c>
    </row>
    <row r="61" spans="1:8" x14ac:dyDescent="0.2">
      <c r="A61" s="46"/>
      <c r="B61" s="46"/>
      <c r="C61" s="50"/>
      <c r="D61" s="46"/>
      <c r="E61" s="46"/>
      <c r="F61" s="51"/>
      <c r="G61" s="51"/>
      <c r="H61" s="35" t="s">
        <v>140</v>
      </c>
    </row>
    <row r="62" spans="1:8" x14ac:dyDescent="0.2">
      <c r="A62" s="46"/>
      <c r="B62" s="46"/>
      <c r="C62" s="47" t="s">
        <v>150</v>
      </c>
      <c r="D62" s="46"/>
      <c r="E62" s="46"/>
      <c r="F62" s="46"/>
      <c r="G62" s="46"/>
      <c r="H62" s="35" t="s">
        <v>140</v>
      </c>
    </row>
    <row r="63" spans="1:8" x14ac:dyDescent="0.2">
      <c r="A63" s="46"/>
      <c r="B63" s="46"/>
      <c r="C63" s="47" t="s">
        <v>139</v>
      </c>
      <c r="D63" s="46"/>
      <c r="E63" s="46" t="s">
        <v>140</v>
      </c>
      <c r="F63" s="52" t="s">
        <v>142</v>
      </c>
      <c r="G63" s="49">
        <v>0</v>
      </c>
      <c r="H63" s="35" t="s">
        <v>140</v>
      </c>
    </row>
    <row r="64" spans="1:8" x14ac:dyDescent="0.2">
      <c r="A64" s="46"/>
      <c r="B64" s="46"/>
      <c r="C64" s="50"/>
      <c r="D64" s="46"/>
      <c r="E64" s="46"/>
      <c r="F64" s="51"/>
      <c r="G64" s="51"/>
      <c r="H64" s="35" t="s">
        <v>140</v>
      </c>
    </row>
    <row r="65" spans="1:8" x14ac:dyDescent="0.2">
      <c r="A65" s="46"/>
      <c r="B65" s="46"/>
      <c r="C65" s="47" t="s">
        <v>151</v>
      </c>
      <c r="D65" s="46"/>
      <c r="E65" s="46"/>
      <c r="F65" s="51"/>
      <c r="G65" s="51"/>
      <c r="H65" s="35" t="s">
        <v>140</v>
      </c>
    </row>
    <row r="66" spans="1:8" x14ac:dyDescent="0.2">
      <c r="A66" s="46"/>
      <c r="B66" s="46"/>
      <c r="C66" s="47" t="s">
        <v>139</v>
      </c>
      <c r="D66" s="46"/>
      <c r="E66" s="46" t="s">
        <v>140</v>
      </c>
      <c r="F66" s="52" t="s">
        <v>142</v>
      </c>
      <c r="G66" s="49">
        <v>0</v>
      </c>
      <c r="H66" s="35" t="s">
        <v>140</v>
      </c>
    </row>
    <row r="67" spans="1:8" x14ac:dyDescent="0.2">
      <c r="A67" s="46"/>
      <c r="B67" s="46"/>
      <c r="C67" s="50"/>
      <c r="D67" s="46"/>
      <c r="E67" s="46"/>
      <c r="F67" s="51"/>
      <c r="G67" s="51"/>
      <c r="H67" s="35" t="s">
        <v>140</v>
      </c>
    </row>
    <row r="68" spans="1:8" x14ac:dyDescent="0.2">
      <c r="A68" s="46"/>
      <c r="B68" s="46"/>
      <c r="C68" s="47" t="s">
        <v>152</v>
      </c>
      <c r="D68" s="46"/>
      <c r="E68" s="46"/>
      <c r="F68" s="48">
        <v>0</v>
      </c>
      <c r="G68" s="49">
        <v>0</v>
      </c>
      <c r="H68" s="35" t="s">
        <v>140</v>
      </c>
    </row>
    <row r="69" spans="1:8" x14ac:dyDescent="0.2">
      <c r="A69" s="46"/>
      <c r="B69" s="46"/>
      <c r="C69" s="50"/>
      <c r="D69" s="46"/>
      <c r="E69" s="46"/>
      <c r="F69" s="51"/>
      <c r="G69" s="51"/>
      <c r="H69" s="35" t="s">
        <v>140</v>
      </c>
    </row>
    <row r="70" spans="1:8" x14ac:dyDescent="0.2">
      <c r="A70" s="46"/>
      <c r="B70" s="46"/>
      <c r="C70" s="47" t="s">
        <v>153</v>
      </c>
      <c r="D70" s="46"/>
      <c r="E70" s="46"/>
      <c r="F70" s="51"/>
      <c r="G70" s="51"/>
      <c r="H70" s="35" t="s">
        <v>140</v>
      </c>
    </row>
    <row r="71" spans="1:8" x14ac:dyDescent="0.2">
      <c r="A71" s="46"/>
      <c r="B71" s="46"/>
      <c r="C71" s="47" t="s">
        <v>154</v>
      </c>
      <c r="D71" s="46"/>
      <c r="E71" s="46"/>
      <c r="F71" s="51"/>
      <c r="G71" s="51"/>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155</v>
      </c>
      <c r="D74" s="46"/>
      <c r="E74" s="46"/>
      <c r="F74" s="51"/>
      <c r="G74" s="51"/>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156</v>
      </c>
      <c r="D77" s="46"/>
      <c r="E77" s="46"/>
      <c r="F77" s="51"/>
      <c r="G77" s="51"/>
      <c r="H77" s="35" t="s">
        <v>140</v>
      </c>
    </row>
    <row r="78" spans="1:8" x14ac:dyDescent="0.2">
      <c r="A78" s="46"/>
      <c r="B78" s="46"/>
      <c r="C78" s="47" t="s">
        <v>139</v>
      </c>
      <c r="D78" s="46"/>
      <c r="E78" s="46" t="s">
        <v>140</v>
      </c>
      <c r="F78" s="52" t="s">
        <v>142</v>
      </c>
      <c r="G78" s="49">
        <v>0</v>
      </c>
      <c r="H78" s="35" t="s">
        <v>140</v>
      </c>
    </row>
    <row r="79" spans="1:8" x14ac:dyDescent="0.2">
      <c r="A79" s="46"/>
      <c r="B79" s="46"/>
      <c r="C79" s="50"/>
      <c r="D79" s="46"/>
      <c r="E79" s="46"/>
      <c r="F79" s="51"/>
      <c r="G79" s="51"/>
      <c r="H79" s="35" t="s">
        <v>140</v>
      </c>
    </row>
    <row r="80" spans="1:8" x14ac:dyDescent="0.2">
      <c r="A80" s="46"/>
      <c r="B80" s="46"/>
      <c r="C80" s="47" t="s">
        <v>157</v>
      </c>
      <c r="D80" s="46"/>
      <c r="E80" s="46"/>
      <c r="F80" s="51"/>
      <c r="G80" s="51"/>
      <c r="H80" s="35" t="s">
        <v>140</v>
      </c>
    </row>
    <row r="81" spans="1:8" x14ac:dyDescent="0.2">
      <c r="A81" s="41">
        <v>1</v>
      </c>
      <c r="B81" s="42"/>
      <c r="C81" s="42" t="s">
        <v>158</v>
      </c>
      <c r="D81" s="42"/>
      <c r="E81" s="54"/>
      <c r="F81" s="44">
        <v>4792.1102860069996</v>
      </c>
      <c r="G81" s="45">
        <v>4.6455629999999998E-2</v>
      </c>
      <c r="H81" s="35">
        <v>5.15</v>
      </c>
    </row>
    <row r="82" spans="1:8" x14ac:dyDescent="0.2">
      <c r="A82" s="46"/>
      <c r="B82" s="46"/>
      <c r="C82" s="47" t="s">
        <v>139</v>
      </c>
      <c r="D82" s="46"/>
      <c r="E82" s="46" t="s">
        <v>140</v>
      </c>
      <c r="F82" s="48">
        <v>4792.1102860069996</v>
      </c>
      <c r="G82" s="49">
        <v>4.6455629999999998E-2</v>
      </c>
      <c r="H82" s="35" t="s">
        <v>140</v>
      </c>
    </row>
    <row r="83" spans="1:8" x14ac:dyDescent="0.2">
      <c r="A83" s="46"/>
      <c r="B83" s="46"/>
      <c r="C83" s="50"/>
      <c r="D83" s="46"/>
      <c r="E83" s="46"/>
      <c r="F83" s="51"/>
      <c r="G83" s="51"/>
      <c r="H83" s="35" t="s">
        <v>140</v>
      </c>
    </row>
    <row r="84" spans="1:8" x14ac:dyDescent="0.2">
      <c r="A84" s="46"/>
      <c r="B84" s="46"/>
      <c r="C84" s="47" t="s">
        <v>159</v>
      </c>
      <c r="D84" s="46"/>
      <c r="E84" s="46"/>
      <c r="F84" s="48">
        <v>4792.1102860069996</v>
      </c>
      <c r="G84" s="49">
        <v>4.6455629999999998E-2</v>
      </c>
      <c r="H84" s="35" t="s">
        <v>140</v>
      </c>
    </row>
    <row r="85" spans="1:8" x14ac:dyDescent="0.2">
      <c r="A85" s="46"/>
      <c r="B85" s="46"/>
      <c r="C85" s="51"/>
      <c r="D85" s="46"/>
      <c r="E85" s="46"/>
      <c r="F85" s="46"/>
      <c r="G85" s="46"/>
      <c r="H85" s="35" t="s">
        <v>140</v>
      </c>
    </row>
    <row r="86" spans="1:8" x14ac:dyDescent="0.2">
      <c r="A86" s="46"/>
      <c r="B86" s="46"/>
      <c r="C86" s="47" t="s">
        <v>160</v>
      </c>
      <c r="D86" s="46"/>
      <c r="E86" s="46"/>
      <c r="F86" s="46"/>
      <c r="G86" s="46"/>
      <c r="H86" s="35" t="s">
        <v>140</v>
      </c>
    </row>
    <row r="87" spans="1:8" x14ac:dyDescent="0.2">
      <c r="A87" s="46"/>
      <c r="B87" s="46"/>
      <c r="C87" s="47" t="s">
        <v>161</v>
      </c>
      <c r="D87" s="46"/>
      <c r="E87" s="46"/>
      <c r="F87" s="46"/>
      <c r="G87" s="46"/>
      <c r="H87" s="35" t="s">
        <v>140</v>
      </c>
    </row>
    <row r="88" spans="1:8" x14ac:dyDescent="0.2">
      <c r="A88" s="46"/>
      <c r="B88" s="46"/>
      <c r="C88" s="47" t="s">
        <v>139</v>
      </c>
      <c r="D88" s="46"/>
      <c r="E88" s="46" t="s">
        <v>140</v>
      </c>
      <c r="F88" s="52" t="s">
        <v>142</v>
      </c>
      <c r="G88" s="49">
        <v>0</v>
      </c>
      <c r="H88" s="35" t="s">
        <v>140</v>
      </c>
    </row>
    <row r="89" spans="1:8" x14ac:dyDescent="0.2">
      <c r="A89" s="46"/>
      <c r="B89" s="46"/>
      <c r="C89" s="50"/>
      <c r="D89" s="46"/>
      <c r="E89" s="46"/>
      <c r="F89" s="51"/>
      <c r="G89" s="51"/>
      <c r="H89" s="35" t="s">
        <v>140</v>
      </c>
    </row>
    <row r="90" spans="1:8" x14ac:dyDescent="0.2">
      <c r="A90" s="46"/>
      <c r="B90" s="46"/>
      <c r="C90" s="47" t="s">
        <v>162</v>
      </c>
      <c r="D90" s="46"/>
      <c r="E90" s="46"/>
      <c r="F90" s="46"/>
      <c r="G90" s="46"/>
      <c r="H90" s="35" t="s">
        <v>140</v>
      </c>
    </row>
    <row r="91" spans="1:8" x14ac:dyDescent="0.2">
      <c r="A91" s="46"/>
      <c r="B91" s="46"/>
      <c r="C91" s="47" t="s">
        <v>163</v>
      </c>
      <c r="D91" s="46"/>
      <c r="E91" s="46"/>
      <c r="F91" s="46"/>
      <c r="G91" s="46"/>
      <c r="H91" s="35" t="s">
        <v>140</v>
      </c>
    </row>
    <row r="92" spans="1:8" x14ac:dyDescent="0.2">
      <c r="A92" s="46"/>
      <c r="B92" s="46"/>
      <c r="C92" s="47" t="s">
        <v>139</v>
      </c>
      <c r="D92" s="46"/>
      <c r="E92" s="46" t="s">
        <v>140</v>
      </c>
      <c r="F92" s="52" t="s">
        <v>142</v>
      </c>
      <c r="G92" s="49">
        <v>0</v>
      </c>
      <c r="H92" s="35" t="s">
        <v>140</v>
      </c>
    </row>
    <row r="93" spans="1:8" x14ac:dyDescent="0.2">
      <c r="A93" s="46"/>
      <c r="B93" s="46"/>
      <c r="C93" s="50"/>
      <c r="D93" s="46"/>
      <c r="E93" s="46"/>
      <c r="F93" s="51"/>
      <c r="G93" s="51"/>
      <c r="H93" s="35" t="s">
        <v>140</v>
      </c>
    </row>
    <row r="94" spans="1:8" x14ac:dyDescent="0.2">
      <c r="A94" s="46"/>
      <c r="B94" s="46"/>
      <c r="C94" s="47" t="s">
        <v>164</v>
      </c>
      <c r="D94" s="46"/>
      <c r="E94" s="46"/>
      <c r="F94" s="51"/>
      <c r="G94" s="51"/>
      <c r="H94" s="35" t="s">
        <v>140</v>
      </c>
    </row>
    <row r="95" spans="1:8" x14ac:dyDescent="0.2">
      <c r="A95" s="46"/>
      <c r="B95" s="46"/>
      <c r="C95" s="47" t="s">
        <v>139</v>
      </c>
      <c r="D95" s="46"/>
      <c r="E95" s="46" t="s">
        <v>140</v>
      </c>
      <c r="F95" s="52" t="s">
        <v>142</v>
      </c>
      <c r="G95" s="49">
        <v>0</v>
      </c>
      <c r="H95" s="35" t="s">
        <v>140</v>
      </c>
    </row>
    <row r="96" spans="1:8" x14ac:dyDescent="0.2">
      <c r="A96" s="46"/>
      <c r="B96" s="42"/>
      <c r="C96" s="42"/>
      <c r="D96" s="47"/>
      <c r="E96" s="46"/>
      <c r="F96" s="42"/>
      <c r="G96" s="54"/>
      <c r="H96" s="35" t="s">
        <v>140</v>
      </c>
    </row>
    <row r="97" spans="1:17" x14ac:dyDescent="0.2">
      <c r="A97" s="54"/>
      <c r="B97" s="42"/>
      <c r="C97" s="42" t="s">
        <v>165</v>
      </c>
      <c r="D97" s="42"/>
      <c r="E97" s="54"/>
      <c r="F97" s="44">
        <v>-203.32209990000001</v>
      </c>
      <c r="G97" s="45">
        <v>-1.9710399999999999E-3</v>
      </c>
      <c r="H97" s="35" t="s">
        <v>140</v>
      </c>
    </row>
    <row r="98" spans="1:17" x14ac:dyDescent="0.2">
      <c r="A98" s="50"/>
      <c r="B98" s="50"/>
      <c r="C98" s="47" t="s">
        <v>166</v>
      </c>
      <c r="D98" s="51"/>
      <c r="E98" s="51"/>
      <c r="F98" s="48">
        <v>103154.570375107</v>
      </c>
      <c r="G98" s="55">
        <v>1</v>
      </c>
      <c r="H98" s="35" t="s">
        <v>140</v>
      </c>
    </row>
    <row r="99" spans="1:17" x14ac:dyDescent="0.2">
      <c r="A99" s="56"/>
      <c r="B99" s="56"/>
      <c r="C99" s="57"/>
      <c r="D99" s="58"/>
      <c r="E99" s="58"/>
      <c r="F99" s="59"/>
      <c r="G99" s="60"/>
      <c r="H99" s="61"/>
    </row>
    <row r="100" spans="1:17" x14ac:dyDescent="0.2">
      <c r="A100" s="56"/>
      <c r="B100" s="62" t="s">
        <v>986</v>
      </c>
      <c r="C100" s="62"/>
      <c r="D100" s="62"/>
      <c r="E100" s="62"/>
      <c r="F100" s="62"/>
      <c r="G100" s="62"/>
      <c r="H100" s="62"/>
      <c r="J100" s="63"/>
    </row>
    <row r="101" spans="1:17" x14ac:dyDescent="0.2">
      <c r="A101" s="56"/>
      <c r="B101" s="62" t="s">
        <v>987</v>
      </c>
      <c r="C101" s="62"/>
      <c r="D101" s="62"/>
      <c r="E101" s="62"/>
      <c r="F101" s="62"/>
      <c r="G101" s="62"/>
      <c r="H101" s="62"/>
      <c r="J101" s="63"/>
    </row>
    <row r="102" spans="1:17" x14ac:dyDescent="0.2">
      <c r="A102" s="56"/>
      <c r="B102" s="62" t="s">
        <v>988</v>
      </c>
      <c r="C102" s="62"/>
      <c r="D102" s="62"/>
      <c r="E102" s="62"/>
      <c r="F102" s="62"/>
      <c r="G102" s="62"/>
      <c r="H102" s="62"/>
      <c r="J102" s="63"/>
    </row>
    <row r="103" spans="1:17" s="66" customFormat="1" ht="52.5" customHeight="1" x14ac:dyDescent="0.25">
      <c r="A103" s="64"/>
      <c r="B103" s="65" t="s">
        <v>989</v>
      </c>
      <c r="C103" s="65"/>
      <c r="D103" s="65"/>
      <c r="E103" s="65"/>
      <c r="F103" s="65"/>
      <c r="G103" s="65"/>
      <c r="H103" s="65"/>
      <c r="I103" s="29"/>
      <c r="J103" s="63"/>
      <c r="K103" s="29"/>
      <c r="L103" s="29"/>
      <c r="M103" s="29"/>
      <c r="N103" s="29"/>
      <c r="O103" s="29"/>
      <c r="P103" s="29"/>
      <c r="Q103" s="29"/>
    </row>
    <row r="104" spans="1:17" x14ac:dyDescent="0.2">
      <c r="A104" s="56"/>
      <c r="B104" s="62" t="s">
        <v>990</v>
      </c>
      <c r="C104" s="62"/>
      <c r="D104" s="62"/>
      <c r="E104" s="62"/>
      <c r="F104" s="62"/>
      <c r="G104" s="62"/>
      <c r="H104" s="62"/>
      <c r="J104" s="63"/>
    </row>
    <row r="105" spans="1:17" x14ac:dyDescent="0.2">
      <c r="A105" s="56"/>
      <c r="B105" s="56"/>
      <c r="C105" s="56"/>
      <c r="D105" s="58"/>
      <c r="E105" s="58"/>
      <c r="F105" s="58"/>
      <c r="G105" s="58"/>
    </row>
    <row r="106" spans="1:17" x14ac:dyDescent="0.2">
      <c r="A106" s="56"/>
      <c r="B106" s="68" t="s">
        <v>167</v>
      </c>
      <c r="C106" s="69"/>
      <c r="D106" s="70"/>
      <c r="E106" s="71"/>
      <c r="F106" s="58"/>
      <c r="G106" s="58"/>
    </row>
    <row r="107" spans="1:17" x14ac:dyDescent="0.2">
      <c r="A107" s="56"/>
      <c r="B107" s="72" t="s">
        <v>168</v>
      </c>
      <c r="C107" s="73"/>
      <c r="D107" s="34" t="s">
        <v>169</v>
      </c>
      <c r="E107" s="71"/>
      <c r="F107" s="58"/>
      <c r="G107" s="58"/>
    </row>
    <row r="108" spans="1:17" x14ac:dyDescent="0.2">
      <c r="A108" s="56"/>
      <c r="B108" s="72" t="s">
        <v>992</v>
      </c>
      <c r="C108" s="73"/>
      <c r="D108" s="34" t="s">
        <v>169</v>
      </c>
      <c r="E108" s="71"/>
      <c r="F108" s="58"/>
      <c r="G108" s="58"/>
    </row>
    <row r="109" spans="1:17" x14ac:dyDescent="0.2">
      <c r="A109" s="56"/>
      <c r="B109" s="72" t="s">
        <v>170</v>
      </c>
      <c r="C109" s="73"/>
      <c r="D109" s="74" t="s">
        <v>140</v>
      </c>
      <c r="E109" s="71"/>
      <c r="F109" s="58"/>
      <c r="G109" s="58"/>
    </row>
    <row r="110" spans="1:17" x14ac:dyDescent="0.2">
      <c r="A110" s="75"/>
      <c r="B110" s="76" t="s">
        <v>140</v>
      </c>
      <c r="C110" s="76" t="s">
        <v>993</v>
      </c>
      <c r="D110" s="76" t="s">
        <v>171</v>
      </c>
      <c r="E110" s="75"/>
      <c r="F110" s="75"/>
      <c r="G110" s="75"/>
      <c r="H110" s="75"/>
      <c r="J110" s="63"/>
    </row>
    <row r="111" spans="1:17" x14ac:dyDescent="0.2">
      <c r="A111" s="75"/>
      <c r="B111" s="77" t="s">
        <v>172</v>
      </c>
      <c r="C111" s="78">
        <v>46265</v>
      </c>
      <c r="D111" s="78">
        <v>46295</v>
      </c>
      <c r="E111" s="75"/>
      <c r="F111" s="75"/>
      <c r="G111" s="75"/>
      <c r="J111" s="63"/>
    </row>
    <row r="112" spans="1:17" x14ac:dyDescent="0.2">
      <c r="A112" s="75"/>
      <c r="B112" s="37" t="s">
        <v>173</v>
      </c>
      <c r="C112" s="79">
        <v>189.91380000000001</v>
      </c>
      <c r="D112" s="79">
        <v>179.54230000000001</v>
      </c>
      <c r="E112" s="75"/>
      <c r="F112" s="80"/>
      <c r="G112" s="81"/>
    </row>
    <row r="113" spans="1:7" x14ac:dyDescent="0.2">
      <c r="A113" s="75"/>
      <c r="B113" s="37" t="s">
        <v>994</v>
      </c>
      <c r="C113" s="79">
        <v>44.508000000000003</v>
      </c>
      <c r="D113" s="79">
        <v>42.077399999999997</v>
      </c>
      <c r="E113" s="75"/>
      <c r="F113" s="80"/>
      <c r="G113" s="81"/>
    </row>
    <row r="114" spans="1:7" x14ac:dyDescent="0.2">
      <c r="A114" s="75"/>
      <c r="B114" s="37" t="s">
        <v>174</v>
      </c>
      <c r="C114" s="79">
        <v>169.6105</v>
      </c>
      <c r="D114" s="79">
        <v>160.21809999999999</v>
      </c>
      <c r="E114" s="75"/>
      <c r="F114" s="80"/>
      <c r="G114" s="81"/>
    </row>
    <row r="115" spans="1:7" x14ac:dyDescent="0.2">
      <c r="A115" s="75"/>
      <c r="B115" s="37" t="s">
        <v>995</v>
      </c>
      <c r="C115" s="79">
        <v>40.451700000000002</v>
      </c>
      <c r="D115" s="79">
        <v>38.211599999999997</v>
      </c>
      <c r="E115" s="75"/>
      <c r="F115" s="80"/>
      <c r="G115" s="81"/>
    </row>
    <row r="116" spans="1:7" x14ac:dyDescent="0.2">
      <c r="A116" s="75"/>
      <c r="B116" s="75"/>
      <c r="C116" s="75"/>
      <c r="D116" s="75"/>
      <c r="E116" s="75"/>
      <c r="F116" s="75"/>
      <c r="G116" s="75"/>
    </row>
    <row r="117" spans="1:7" x14ac:dyDescent="0.2">
      <c r="A117" s="75"/>
      <c r="B117" s="72" t="s">
        <v>175</v>
      </c>
      <c r="C117" s="73"/>
      <c r="D117" s="34" t="s">
        <v>169</v>
      </c>
      <c r="E117" s="75"/>
      <c r="F117" s="75"/>
      <c r="G117" s="75"/>
    </row>
    <row r="118" spans="1:7" x14ac:dyDescent="0.2">
      <c r="A118" s="75"/>
      <c r="B118" s="123"/>
      <c r="C118" s="123"/>
      <c r="D118" s="123"/>
      <c r="E118" s="75"/>
      <c r="F118" s="75"/>
      <c r="G118" s="75"/>
    </row>
    <row r="119" spans="1:7" x14ac:dyDescent="0.2">
      <c r="A119" s="75"/>
      <c r="B119" s="72" t="s">
        <v>176</v>
      </c>
      <c r="C119" s="73"/>
      <c r="D119" s="34" t="s">
        <v>169</v>
      </c>
      <c r="E119" s="84"/>
      <c r="F119" s="75"/>
      <c r="G119" s="75"/>
    </row>
    <row r="120" spans="1:7" x14ac:dyDescent="0.2">
      <c r="A120" s="75"/>
      <c r="B120" s="72" t="s">
        <v>177</v>
      </c>
      <c r="C120" s="73"/>
      <c r="D120" s="34" t="s">
        <v>169</v>
      </c>
      <c r="E120" s="84"/>
      <c r="F120" s="75"/>
      <c r="G120" s="75"/>
    </row>
    <row r="121" spans="1:7" x14ac:dyDescent="0.2">
      <c r="A121" s="75"/>
      <c r="B121" s="72" t="s">
        <v>178</v>
      </c>
      <c r="C121" s="73"/>
      <c r="D121" s="34" t="s">
        <v>169</v>
      </c>
      <c r="E121" s="84"/>
      <c r="F121" s="75"/>
      <c r="G121" s="75"/>
    </row>
    <row r="122" spans="1:7" x14ac:dyDescent="0.2">
      <c r="A122" s="75"/>
      <c r="B122" s="72" t="s">
        <v>179</v>
      </c>
      <c r="C122" s="73"/>
      <c r="D122" s="85">
        <v>0.2993887298712869</v>
      </c>
      <c r="E122" s="75"/>
      <c r="F122" s="80"/>
      <c r="G122" s="81"/>
    </row>
    <row r="124" spans="1:7" x14ac:dyDescent="0.2">
      <c r="B124" s="86" t="s">
        <v>997</v>
      </c>
      <c r="C124" s="86"/>
    </row>
    <row r="126" spans="1:7" ht="153.75" customHeight="1" x14ac:dyDescent="0.2"/>
    <row r="129" spans="2:4" x14ac:dyDescent="0.2">
      <c r="B129" s="87" t="s">
        <v>998</v>
      </c>
      <c r="C129" s="88"/>
      <c r="D129" s="87" t="s">
        <v>1001</v>
      </c>
    </row>
    <row r="130" spans="2:4" x14ac:dyDescent="0.2">
      <c r="B130" s="87" t="s">
        <v>1138</v>
      </c>
      <c r="D130" s="87" t="s">
        <v>1139</v>
      </c>
    </row>
    <row r="131" spans="2:4" ht="165" customHeight="1" x14ac:dyDescent="0.2"/>
  </sheetData>
  <mergeCells count="18">
    <mergeCell ref="A1:H1"/>
    <mergeCell ref="A2:H2"/>
    <mergeCell ref="A3:H3"/>
    <mergeCell ref="B100:H100"/>
    <mergeCell ref="B101:H101"/>
    <mergeCell ref="B102:H102"/>
    <mergeCell ref="B103:H103"/>
    <mergeCell ref="B104:H104"/>
    <mergeCell ref="B106:D106"/>
    <mergeCell ref="B107:C107"/>
    <mergeCell ref="B121:C121"/>
    <mergeCell ref="B122:C122"/>
    <mergeCell ref="B124:C124"/>
    <mergeCell ref="B108:C108"/>
    <mergeCell ref="B109:C109"/>
    <mergeCell ref="B117:C117"/>
    <mergeCell ref="B119:C119"/>
    <mergeCell ref="B120:C120"/>
  </mergeCells>
  <hyperlinks>
    <hyperlink ref="I1" location="Index!B2" display="Index" xr:uid="{851A2041-9D02-4B9F-A56B-2D0FC3F08FB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801C-53FC-4930-A825-506EAAB1B4D2}">
  <sheetPr>
    <outlinePr summaryBelow="0" summaryRight="0"/>
  </sheetPr>
  <dimension ref="A1:Q246"/>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767</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11</v>
      </c>
      <c r="C7" s="42" t="s">
        <v>12</v>
      </c>
      <c r="D7" s="42" t="s">
        <v>13</v>
      </c>
      <c r="E7" s="43">
        <v>230000</v>
      </c>
      <c r="F7" s="44">
        <v>8648</v>
      </c>
      <c r="G7" s="45">
        <v>2.98117E-2</v>
      </c>
      <c r="H7" s="35" t="s">
        <v>140</v>
      </c>
    </row>
    <row r="8" spans="1:9" x14ac:dyDescent="0.2">
      <c r="A8" s="41">
        <v>2</v>
      </c>
      <c r="B8" s="42" t="s">
        <v>47</v>
      </c>
      <c r="C8" s="42" t="s">
        <v>48</v>
      </c>
      <c r="D8" s="42" t="s">
        <v>46</v>
      </c>
      <c r="E8" s="43">
        <v>620078</v>
      </c>
      <c r="F8" s="44">
        <v>8195.5709260000003</v>
      </c>
      <c r="G8" s="45">
        <v>2.8252070000000001E-2</v>
      </c>
      <c r="H8" s="35" t="s">
        <v>140</v>
      </c>
    </row>
    <row r="9" spans="1:9" x14ac:dyDescent="0.2">
      <c r="A9" s="41">
        <v>3</v>
      </c>
      <c r="B9" s="42" t="s">
        <v>26</v>
      </c>
      <c r="C9" s="42" t="s">
        <v>27</v>
      </c>
      <c r="D9" s="42" t="s">
        <v>28</v>
      </c>
      <c r="E9" s="43">
        <v>345909</v>
      </c>
      <c r="F9" s="44">
        <v>7970.4351779999997</v>
      </c>
      <c r="G9" s="45">
        <v>2.7475969999999999E-2</v>
      </c>
      <c r="H9" s="35" t="s">
        <v>140</v>
      </c>
    </row>
    <row r="10" spans="1:9" ht="25.5" x14ac:dyDescent="0.2">
      <c r="A10" s="41">
        <v>4</v>
      </c>
      <c r="B10" s="42" t="s">
        <v>228</v>
      </c>
      <c r="C10" s="42" t="s">
        <v>229</v>
      </c>
      <c r="D10" s="42" t="s">
        <v>230</v>
      </c>
      <c r="E10" s="43">
        <v>471714</v>
      </c>
      <c r="F10" s="44">
        <v>7915.3609200000001</v>
      </c>
      <c r="G10" s="45">
        <v>2.7286120000000001E-2</v>
      </c>
      <c r="H10" s="35" t="s">
        <v>140</v>
      </c>
    </row>
    <row r="11" spans="1:9" x14ac:dyDescent="0.2">
      <c r="A11" s="41">
        <v>5</v>
      </c>
      <c r="B11" s="42" t="s">
        <v>17</v>
      </c>
      <c r="C11" s="42" t="s">
        <v>18</v>
      </c>
      <c r="D11" s="42" t="s">
        <v>19</v>
      </c>
      <c r="E11" s="43">
        <v>650000</v>
      </c>
      <c r="F11" s="44">
        <v>7715.5</v>
      </c>
      <c r="G11" s="45">
        <v>2.659715E-2</v>
      </c>
      <c r="H11" s="35" t="s">
        <v>140</v>
      </c>
    </row>
    <row r="12" spans="1:9" x14ac:dyDescent="0.2">
      <c r="A12" s="41">
        <v>6</v>
      </c>
      <c r="B12" s="42" t="s">
        <v>406</v>
      </c>
      <c r="C12" s="42" t="s">
        <v>407</v>
      </c>
      <c r="D12" s="42" t="s">
        <v>46</v>
      </c>
      <c r="E12" s="43">
        <v>615215</v>
      </c>
      <c r="F12" s="44">
        <v>7542.5358999999999</v>
      </c>
      <c r="G12" s="45">
        <v>2.60009E-2</v>
      </c>
      <c r="H12" s="35" t="s">
        <v>140</v>
      </c>
    </row>
    <row r="13" spans="1:9" x14ac:dyDescent="0.2">
      <c r="A13" s="41">
        <v>7</v>
      </c>
      <c r="B13" s="42" t="s">
        <v>75</v>
      </c>
      <c r="C13" s="42" t="s">
        <v>76</v>
      </c>
      <c r="D13" s="42" t="s">
        <v>77</v>
      </c>
      <c r="E13" s="43">
        <v>145468</v>
      </c>
      <c r="F13" s="44">
        <v>7250.1251199999997</v>
      </c>
      <c r="G13" s="45">
        <v>2.4992899999999998E-2</v>
      </c>
      <c r="H13" s="35" t="s">
        <v>140</v>
      </c>
    </row>
    <row r="14" spans="1:9" x14ac:dyDescent="0.2">
      <c r="A14" s="41">
        <v>8</v>
      </c>
      <c r="B14" s="42" t="s">
        <v>184</v>
      </c>
      <c r="C14" s="42" t="s">
        <v>185</v>
      </c>
      <c r="D14" s="42" t="s">
        <v>115</v>
      </c>
      <c r="E14" s="43">
        <v>1142457</v>
      </c>
      <c r="F14" s="44">
        <v>6319.5008955000003</v>
      </c>
      <c r="G14" s="45">
        <v>2.1784810000000002E-2</v>
      </c>
      <c r="H14" s="35" t="s">
        <v>140</v>
      </c>
    </row>
    <row r="15" spans="1:9" x14ac:dyDescent="0.2">
      <c r="A15" s="41">
        <v>9</v>
      </c>
      <c r="B15" s="42" t="s">
        <v>310</v>
      </c>
      <c r="C15" s="42" t="s">
        <v>311</v>
      </c>
      <c r="D15" s="42" t="s">
        <v>227</v>
      </c>
      <c r="E15" s="43">
        <v>1967761</v>
      </c>
      <c r="F15" s="44">
        <v>6296.8352000000004</v>
      </c>
      <c r="G15" s="45">
        <v>2.1706679999999999E-2</v>
      </c>
      <c r="H15" s="35" t="s">
        <v>140</v>
      </c>
    </row>
    <row r="16" spans="1:9" x14ac:dyDescent="0.2">
      <c r="A16" s="41">
        <v>10</v>
      </c>
      <c r="B16" s="42" t="s">
        <v>312</v>
      </c>
      <c r="C16" s="42" t="s">
        <v>313</v>
      </c>
      <c r="D16" s="42" t="s">
        <v>39</v>
      </c>
      <c r="E16" s="43">
        <v>78929</v>
      </c>
      <c r="F16" s="44">
        <v>6154.0941300000004</v>
      </c>
      <c r="G16" s="45">
        <v>2.121462E-2</v>
      </c>
      <c r="H16" s="35" t="s">
        <v>140</v>
      </c>
    </row>
    <row r="17" spans="1:8" x14ac:dyDescent="0.2">
      <c r="A17" s="41">
        <v>11</v>
      </c>
      <c r="B17" s="42" t="s">
        <v>456</v>
      </c>
      <c r="C17" s="42" t="s">
        <v>457</v>
      </c>
      <c r="D17" s="42" t="s">
        <v>46</v>
      </c>
      <c r="E17" s="43">
        <v>1411794</v>
      </c>
      <c r="F17" s="44">
        <v>5887.1809800000001</v>
      </c>
      <c r="G17" s="45">
        <v>2.02945E-2</v>
      </c>
      <c r="H17" s="35" t="s">
        <v>140</v>
      </c>
    </row>
    <row r="18" spans="1:8" x14ac:dyDescent="0.2">
      <c r="A18" s="41">
        <v>12</v>
      </c>
      <c r="B18" s="42" t="s">
        <v>14</v>
      </c>
      <c r="C18" s="42" t="s">
        <v>15</v>
      </c>
      <c r="D18" s="42" t="s">
        <v>16</v>
      </c>
      <c r="E18" s="43">
        <v>328998</v>
      </c>
      <c r="F18" s="44">
        <v>5780.4948599999998</v>
      </c>
      <c r="G18" s="45">
        <v>1.992673E-2</v>
      </c>
      <c r="H18" s="35" t="s">
        <v>140</v>
      </c>
    </row>
    <row r="19" spans="1:8" x14ac:dyDescent="0.2">
      <c r="A19" s="41">
        <v>13</v>
      </c>
      <c r="B19" s="42" t="s">
        <v>190</v>
      </c>
      <c r="C19" s="42" t="s">
        <v>191</v>
      </c>
      <c r="D19" s="42" t="s">
        <v>192</v>
      </c>
      <c r="E19" s="43">
        <v>315113</v>
      </c>
      <c r="F19" s="44">
        <v>5511.6414830000003</v>
      </c>
      <c r="G19" s="45">
        <v>1.8999930000000002E-2</v>
      </c>
      <c r="H19" s="35" t="s">
        <v>140</v>
      </c>
    </row>
    <row r="20" spans="1:8" ht="51" x14ac:dyDescent="0.2">
      <c r="A20" s="41">
        <v>14</v>
      </c>
      <c r="B20" s="42" t="s">
        <v>131</v>
      </c>
      <c r="C20" s="42" t="s">
        <v>132</v>
      </c>
      <c r="D20" s="42" t="s">
        <v>133</v>
      </c>
      <c r="E20" s="43">
        <v>3526119</v>
      </c>
      <c r="F20" s="44">
        <v>5436.9228861000001</v>
      </c>
      <c r="G20" s="45">
        <v>1.874236E-2</v>
      </c>
      <c r="H20" s="35" t="s">
        <v>140</v>
      </c>
    </row>
    <row r="21" spans="1:8" x14ac:dyDescent="0.2">
      <c r="A21" s="41">
        <v>15</v>
      </c>
      <c r="B21" s="42" t="s">
        <v>324</v>
      </c>
      <c r="C21" s="42" t="s">
        <v>325</v>
      </c>
      <c r="D21" s="42" t="s">
        <v>249</v>
      </c>
      <c r="E21" s="43">
        <v>351507</v>
      </c>
      <c r="F21" s="44">
        <v>5311.2707700000001</v>
      </c>
      <c r="G21" s="45">
        <v>1.8309209999999999E-2</v>
      </c>
      <c r="H21" s="35" t="s">
        <v>140</v>
      </c>
    </row>
    <row r="22" spans="1:8" x14ac:dyDescent="0.2">
      <c r="A22" s="41">
        <v>16</v>
      </c>
      <c r="B22" s="42" t="s">
        <v>349</v>
      </c>
      <c r="C22" s="42" t="s">
        <v>350</v>
      </c>
      <c r="D22" s="42" t="s">
        <v>110</v>
      </c>
      <c r="E22" s="43">
        <v>901292</v>
      </c>
      <c r="F22" s="44">
        <v>5184.6822300000003</v>
      </c>
      <c r="G22" s="45">
        <v>1.7872829999999999E-2</v>
      </c>
      <c r="H22" s="35" t="s">
        <v>140</v>
      </c>
    </row>
    <row r="23" spans="1:8" ht="25.5" x14ac:dyDescent="0.2">
      <c r="A23" s="41">
        <v>17</v>
      </c>
      <c r="B23" s="42" t="s">
        <v>218</v>
      </c>
      <c r="C23" s="42" t="s">
        <v>219</v>
      </c>
      <c r="D23" s="42" t="s">
        <v>215</v>
      </c>
      <c r="E23" s="43">
        <v>171981</v>
      </c>
      <c r="F23" s="44">
        <v>4986.4171139999999</v>
      </c>
      <c r="G23" s="45">
        <v>1.7189360000000001E-2</v>
      </c>
      <c r="H23" s="35" t="s">
        <v>140</v>
      </c>
    </row>
    <row r="24" spans="1:8" x14ac:dyDescent="0.2">
      <c r="A24" s="41">
        <v>18</v>
      </c>
      <c r="B24" s="42" t="s">
        <v>326</v>
      </c>
      <c r="C24" s="42" t="s">
        <v>327</v>
      </c>
      <c r="D24" s="42" t="s">
        <v>192</v>
      </c>
      <c r="E24" s="43">
        <v>585264</v>
      </c>
      <c r="F24" s="44">
        <v>4983.8155919999999</v>
      </c>
      <c r="G24" s="45">
        <v>1.718039E-2</v>
      </c>
      <c r="H24" s="35" t="s">
        <v>140</v>
      </c>
    </row>
    <row r="25" spans="1:8" x14ac:dyDescent="0.2">
      <c r="A25" s="41">
        <v>19</v>
      </c>
      <c r="B25" s="42" t="s">
        <v>29</v>
      </c>
      <c r="C25" s="42" t="s">
        <v>30</v>
      </c>
      <c r="D25" s="42" t="s">
        <v>31</v>
      </c>
      <c r="E25" s="43">
        <v>1280435</v>
      </c>
      <c r="F25" s="44">
        <v>4971.9291050000002</v>
      </c>
      <c r="G25" s="45">
        <v>1.7139419999999999E-2</v>
      </c>
      <c r="H25" s="35" t="s">
        <v>140</v>
      </c>
    </row>
    <row r="26" spans="1:8" x14ac:dyDescent="0.2">
      <c r="A26" s="41">
        <v>20</v>
      </c>
      <c r="B26" s="42" t="s">
        <v>404</v>
      </c>
      <c r="C26" s="42" t="s">
        <v>405</v>
      </c>
      <c r="D26" s="42" t="s">
        <v>46</v>
      </c>
      <c r="E26" s="43">
        <v>2371270</v>
      </c>
      <c r="F26" s="44">
        <v>4826.4829579999996</v>
      </c>
      <c r="G26" s="45">
        <v>1.6638030000000002E-2</v>
      </c>
      <c r="H26" s="35" t="s">
        <v>140</v>
      </c>
    </row>
    <row r="27" spans="1:8" x14ac:dyDescent="0.2">
      <c r="A27" s="41">
        <v>21</v>
      </c>
      <c r="B27" s="42" t="s">
        <v>252</v>
      </c>
      <c r="C27" s="42" t="s">
        <v>253</v>
      </c>
      <c r="D27" s="42" t="s">
        <v>183</v>
      </c>
      <c r="E27" s="43">
        <v>39406</v>
      </c>
      <c r="F27" s="44">
        <v>4770.8844200000003</v>
      </c>
      <c r="G27" s="45">
        <v>1.6446369999999998E-2</v>
      </c>
      <c r="H27" s="35" t="s">
        <v>140</v>
      </c>
    </row>
    <row r="28" spans="1:8" ht="25.5" x14ac:dyDescent="0.2">
      <c r="A28" s="41">
        <v>22</v>
      </c>
      <c r="B28" s="42" t="s">
        <v>49</v>
      </c>
      <c r="C28" s="42" t="s">
        <v>50</v>
      </c>
      <c r="D28" s="42" t="s">
        <v>51</v>
      </c>
      <c r="E28" s="43">
        <v>259998</v>
      </c>
      <c r="F28" s="44">
        <v>4675.5440339999996</v>
      </c>
      <c r="G28" s="45">
        <v>1.611771E-2</v>
      </c>
      <c r="H28" s="35" t="s">
        <v>140</v>
      </c>
    </row>
    <row r="29" spans="1:8" x14ac:dyDescent="0.2">
      <c r="A29" s="41">
        <v>23</v>
      </c>
      <c r="B29" s="42" t="s">
        <v>314</v>
      </c>
      <c r="C29" s="42" t="s">
        <v>315</v>
      </c>
      <c r="D29" s="42" t="s">
        <v>183</v>
      </c>
      <c r="E29" s="43">
        <v>458408</v>
      </c>
      <c r="F29" s="44">
        <v>4504.7754160000004</v>
      </c>
      <c r="G29" s="45">
        <v>1.5529029999999999E-2</v>
      </c>
      <c r="H29" s="35" t="s">
        <v>140</v>
      </c>
    </row>
    <row r="30" spans="1:8" x14ac:dyDescent="0.2">
      <c r="A30" s="41">
        <v>24</v>
      </c>
      <c r="B30" s="42" t="s">
        <v>243</v>
      </c>
      <c r="C30" s="42" t="s">
        <v>244</v>
      </c>
      <c r="D30" s="42" t="s">
        <v>183</v>
      </c>
      <c r="E30" s="43">
        <v>1318204</v>
      </c>
      <c r="F30" s="44">
        <v>4323.0500179999999</v>
      </c>
      <c r="G30" s="45">
        <v>1.490258E-2</v>
      </c>
      <c r="H30" s="35" t="s">
        <v>140</v>
      </c>
    </row>
    <row r="31" spans="1:8" x14ac:dyDescent="0.2">
      <c r="A31" s="41">
        <v>25</v>
      </c>
      <c r="B31" s="42" t="s">
        <v>328</v>
      </c>
      <c r="C31" s="42" t="s">
        <v>329</v>
      </c>
      <c r="D31" s="42" t="s">
        <v>222</v>
      </c>
      <c r="E31" s="43">
        <v>144988</v>
      </c>
      <c r="F31" s="44">
        <v>4277.1459999999997</v>
      </c>
      <c r="G31" s="45">
        <v>1.474433E-2</v>
      </c>
      <c r="H31" s="35" t="s">
        <v>140</v>
      </c>
    </row>
    <row r="32" spans="1:8" x14ac:dyDescent="0.2">
      <c r="A32" s="41">
        <v>26</v>
      </c>
      <c r="B32" s="42" t="s">
        <v>54</v>
      </c>
      <c r="C32" s="42" t="s">
        <v>55</v>
      </c>
      <c r="D32" s="42" t="s">
        <v>56</v>
      </c>
      <c r="E32" s="43">
        <v>51412</v>
      </c>
      <c r="F32" s="44">
        <v>4198.0468600000004</v>
      </c>
      <c r="G32" s="45">
        <v>1.4471660000000001E-2</v>
      </c>
      <c r="H32" s="35" t="s">
        <v>140</v>
      </c>
    </row>
    <row r="33" spans="1:8" x14ac:dyDescent="0.2">
      <c r="A33" s="41">
        <v>27</v>
      </c>
      <c r="B33" s="42" t="s">
        <v>433</v>
      </c>
      <c r="C33" s="42" t="s">
        <v>434</v>
      </c>
      <c r="D33" s="42" t="s">
        <v>34</v>
      </c>
      <c r="E33" s="43">
        <v>128344</v>
      </c>
      <c r="F33" s="44">
        <v>4189.6615359999996</v>
      </c>
      <c r="G33" s="45">
        <v>1.4442750000000001E-2</v>
      </c>
      <c r="H33" s="35" t="s">
        <v>140</v>
      </c>
    </row>
    <row r="34" spans="1:8" x14ac:dyDescent="0.2">
      <c r="A34" s="41">
        <v>28</v>
      </c>
      <c r="B34" s="42" t="s">
        <v>231</v>
      </c>
      <c r="C34" s="42" t="s">
        <v>232</v>
      </c>
      <c r="D34" s="42" t="s">
        <v>56</v>
      </c>
      <c r="E34" s="43">
        <v>538383</v>
      </c>
      <c r="F34" s="44">
        <v>4145.5491000000002</v>
      </c>
      <c r="G34" s="45">
        <v>1.429069E-2</v>
      </c>
      <c r="H34" s="35" t="s">
        <v>140</v>
      </c>
    </row>
    <row r="35" spans="1:8" x14ac:dyDescent="0.2">
      <c r="A35" s="41">
        <v>29</v>
      </c>
      <c r="B35" s="42" t="s">
        <v>256</v>
      </c>
      <c r="C35" s="42" t="s">
        <v>257</v>
      </c>
      <c r="D35" s="42" t="s">
        <v>227</v>
      </c>
      <c r="E35" s="43">
        <v>337769</v>
      </c>
      <c r="F35" s="44">
        <v>4119.0929550000001</v>
      </c>
      <c r="G35" s="45">
        <v>1.419949E-2</v>
      </c>
      <c r="H35" s="35" t="s">
        <v>140</v>
      </c>
    </row>
    <row r="36" spans="1:8" x14ac:dyDescent="0.2">
      <c r="A36" s="41">
        <v>30</v>
      </c>
      <c r="B36" s="42" t="s">
        <v>258</v>
      </c>
      <c r="C36" s="42" t="s">
        <v>259</v>
      </c>
      <c r="D36" s="42" t="s">
        <v>19</v>
      </c>
      <c r="E36" s="43">
        <v>1160898</v>
      </c>
      <c r="F36" s="44">
        <v>4067.2061429999999</v>
      </c>
      <c r="G36" s="45">
        <v>1.4020619999999999E-2</v>
      </c>
      <c r="H36" s="35" t="s">
        <v>140</v>
      </c>
    </row>
    <row r="37" spans="1:8" ht="25.5" x14ac:dyDescent="0.2">
      <c r="A37" s="41">
        <v>31</v>
      </c>
      <c r="B37" s="42" t="s">
        <v>59</v>
      </c>
      <c r="C37" s="42" t="s">
        <v>60</v>
      </c>
      <c r="D37" s="42" t="s">
        <v>51</v>
      </c>
      <c r="E37" s="43">
        <v>1116530</v>
      </c>
      <c r="F37" s="44">
        <v>3981.5459799999999</v>
      </c>
      <c r="G37" s="45">
        <v>1.3725330000000001E-2</v>
      </c>
      <c r="H37" s="35" t="s">
        <v>140</v>
      </c>
    </row>
    <row r="38" spans="1:8" x14ac:dyDescent="0.2">
      <c r="A38" s="41">
        <v>32</v>
      </c>
      <c r="B38" s="42" t="s">
        <v>364</v>
      </c>
      <c r="C38" s="42" t="s">
        <v>365</v>
      </c>
      <c r="D38" s="42" t="s">
        <v>183</v>
      </c>
      <c r="E38" s="43">
        <v>277953</v>
      </c>
      <c r="F38" s="44">
        <v>3852.9844859999998</v>
      </c>
      <c r="G38" s="45">
        <v>1.328215E-2</v>
      </c>
      <c r="H38" s="35" t="s">
        <v>140</v>
      </c>
    </row>
    <row r="39" spans="1:8" x14ac:dyDescent="0.2">
      <c r="A39" s="41">
        <v>33</v>
      </c>
      <c r="B39" s="42" t="s">
        <v>65</v>
      </c>
      <c r="C39" s="42" t="s">
        <v>66</v>
      </c>
      <c r="D39" s="42" t="s">
        <v>39</v>
      </c>
      <c r="E39" s="43">
        <v>110919</v>
      </c>
      <c r="F39" s="44">
        <v>3762.5943179999999</v>
      </c>
      <c r="G39" s="45">
        <v>1.2970550000000001E-2</v>
      </c>
      <c r="H39" s="35" t="s">
        <v>140</v>
      </c>
    </row>
    <row r="40" spans="1:8" x14ac:dyDescent="0.2">
      <c r="A40" s="41">
        <v>34</v>
      </c>
      <c r="B40" s="42" t="s">
        <v>127</v>
      </c>
      <c r="C40" s="42" t="s">
        <v>128</v>
      </c>
      <c r="D40" s="42" t="s">
        <v>39</v>
      </c>
      <c r="E40" s="43">
        <v>809992</v>
      </c>
      <c r="F40" s="44">
        <v>3740.543056</v>
      </c>
      <c r="G40" s="45">
        <v>1.2894539999999999E-2</v>
      </c>
      <c r="H40" s="35" t="s">
        <v>140</v>
      </c>
    </row>
    <row r="41" spans="1:8" x14ac:dyDescent="0.2">
      <c r="A41" s="41">
        <v>35</v>
      </c>
      <c r="B41" s="42" t="s">
        <v>113</v>
      </c>
      <c r="C41" s="42" t="s">
        <v>114</v>
      </c>
      <c r="D41" s="42" t="s">
        <v>115</v>
      </c>
      <c r="E41" s="43">
        <v>55030</v>
      </c>
      <c r="F41" s="44">
        <v>3671.8767499999999</v>
      </c>
      <c r="G41" s="45">
        <v>1.265783E-2</v>
      </c>
      <c r="H41" s="35" t="s">
        <v>140</v>
      </c>
    </row>
    <row r="42" spans="1:8" x14ac:dyDescent="0.2">
      <c r="A42" s="41">
        <v>36</v>
      </c>
      <c r="B42" s="42" t="s">
        <v>44</v>
      </c>
      <c r="C42" s="42" t="s">
        <v>45</v>
      </c>
      <c r="D42" s="42" t="s">
        <v>46</v>
      </c>
      <c r="E42" s="43">
        <v>375000</v>
      </c>
      <c r="F42" s="44">
        <v>3598.125</v>
      </c>
      <c r="G42" s="45">
        <v>1.2403590000000001E-2</v>
      </c>
      <c r="H42" s="35" t="s">
        <v>140</v>
      </c>
    </row>
    <row r="43" spans="1:8" x14ac:dyDescent="0.2">
      <c r="A43" s="41">
        <v>37</v>
      </c>
      <c r="B43" s="42" t="s">
        <v>347</v>
      </c>
      <c r="C43" s="42" t="s">
        <v>348</v>
      </c>
      <c r="D43" s="42" t="s">
        <v>118</v>
      </c>
      <c r="E43" s="43">
        <v>1659375</v>
      </c>
      <c r="F43" s="44">
        <v>3519.2024999999999</v>
      </c>
      <c r="G43" s="45">
        <v>1.213152E-2</v>
      </c>
      <c r="H43" s="35" t="s">
        <v>140</v>
      </c>
    </row>
    <row r="44" spans="1:8" x14ac:dyDescent="0.2">
      <c r="A44" s="41">
        <v>38</v>
      </c>
      <c r="B44" s="42" t="s">
        <v>207</v>
      </c>
      <c r="C44" s="42" t="s">
        <v>208</v>
      </c>
      <c r="D44" s="42" t="s">
        <v>209</v>
      </c>
      <c r="E44" s="43">
        <v>255794</v>
      </c>
      <c r="F44" s="44">
        <v>3513.0747959999999</v>
      </c>
      <c r="G44" s="45">
        <v>1.21104E-2</v>
      </c>
      <c r="H44" s="35" t="s">
        <v>140</v>
      </c>
    </row>
    <row r="45" spans="1:8" ht="25.5" x14ac:dyDescent="0.2">
      <c r="A45" s="41">
        <v>39</v>
      </c>
      <c r="B45" s="42" t="s">
        <v>213</v>
      </c>
      <c r="C45" s="42" t="s">
        <v>214</v>
      </c>
      <c r="D45" s="42" t="s">
        <v>215</v>
      </c>
      <c r="E45" s="43">
        <v>167301</v>
      </c>
      <c r="F45" s="44">
        <v>3396.5449020000001</v>
      </c>
      <c r="G45" s="45">
        <v>1.1708690000000001E-2</v>
      </c>
      <c r="H45" s="35" t="s">
        <v>140</v>
      </c>
    </row>
    <row r="46" spans="1:8" x14ac:dyDescent="0.2">
      <c r="A46" s="41">
        <v>40</v>
      </c>
      <c r="B46" s="42" t="s">
        <v>454</v>
      </c>
      <c r="C46" s="42" t="s">
        <v>455</v>
      </c>
      <c r="D46" s="42" t="s">
        <v>46</v>
      </c>
      <c r="E46" s="43">
        <v>476514</v>
      </c>
      <c r="F46" s="44">
        <v>3377.0547179999999</v>
      </c>
      <c r="G46" s="45">
        <v>1.1641510000000001E-2</v>
      </c>
      <c r="H46" s="35" t="s">
        <v>140</v>
      </c>
    </row>
    <row r="47" spans="1:8" x14ac:dyDescent="0.2">
      <c r="A47" s="41">
        <v>41</v>
      </c>
      <c r="B47" s="42" t="s">
        <v>768</v>
      </c>
      <c r="C47" s="42" t="s">
        <v>769</v>
      </c>
      <c r="D47" s="42" t="s">
        <v>56</v>
      </c>
      <c r="E47" s="43">
        <v>623408</v>
      </c>
      <c r="F47" s="44">
        <v>3377.0011359999999</v>
      </c>
      <c r="G47" s="45">
        <v>1.164132E-2</v>
      </c>
      <c r="H47" s="35" t="s">
        <v>140</v>
      </c>
    </row>
    <row r="48" spans="1:8" ht="25.5" x14ac:dyDescent="0.2">
      <c r="A48" s="41">
        <v>42</v>
      </c>
      <c r="B48" s="42" t="s">
        <v>73</v>
      </c>
      <c r="C48" s="42" t="s">
        <v>74</v>
      </c>
      <c r="D48" s="42" t="s">
        <v>25</v>
      </c>
      <c r="E48" s="43">
        <v>64992</v>
      </c>
      <c r="F48" s="44">
        <v>3298.9939199999999</v>
      </c>
      <c r="G48" s="45">
        <v>1.1372409999999999E-2</v>
      </c>
      <c r="H48" s="35" t="s">
        <v>140</v>
      </c>
    </row>
    <row r="49" spans="1:8" x14ac:dyDescent="0.2">
      <c r="A49" s="41">
        <v>43</v>
      </c>
      <c r="B49" s="42" t="s">
        <v>316</v>
      </c>
      <c r="C49" s="42" t="s">
        <v>317</v>
      </c>
      <c r="D49" s="42" t="s">
        <v>183</v>
      </c>
      <c r="E49" s="43">
        <v>632325</v>
      </c>
      <c r="F49" s="44">
        <v>3268.1717625000001</v>
      </c>
      <c r="G49" s="45">
        <v>1.1266160000000001E-2</v>
      </c>
      <c r="H49" s="35" t="s">
        <v>140</v>
      </c>
    </row>
    <row r="50" spans="1:8" ht="25.5" x14ac:dyDescent="0.2">
      <c r="A50" s="41">
        <v>44</v>
      </c>
      <c r="B50" s="42" t="s">
        <v>770</v>
      </c>
      <c r="C50" s="42" t="s">
        <v>771</v>
      </c>
      <c r="D50" s="42" t="s">
        <v>215</v>
      </c>
      <c r="E50" s="43">
        <v>275000</v>
      </c>
      <c r="F50" s="44">
        <v>3195.5</v>
      </c>
      <c r="G50" s="45">
        <v>1.101564E-2</v>
      </c>
      <c r="H50" s="35" t="s">
        <v>140</v>
      </c>
    </row>
    <row r="51" spans="1:8" x14ac:dyDescent="0.2">
      <c r="A51" s="41">
        <v>45</v>
      </c>
      <c r="B51" s="42" t="s">
        <v>772</v>
      </c>
      <c r="C51" s="42" t="s">
        <v>773</v>
      </c>
      <c r="D51" s="42" t="s">
        <v>46</v>
      </c>
      <c r="E51" s="43">
        <v>977913</v>
      </c>
      <c r="F51" s="44">
        <v>3176.2614239999998</v>
      </c>
      <c r="G51" s="45">
        <v>1.094932E-2</v>
      </c>
      <c r="H51" s="35" t="s">
        <v>140</v>
      </c>
    </row>
    <row r="52" spans="1:8" x14ac:dyDescent="0.2">
      <c r="A52" s="41">
        <v>46</v>
      </c>
      <c r="B52" s="42" t="s">
        <v>390</v>
      </c>
      <c r="C52" s="42" t="s">
        <v>391</v>
      </c>
      <c r="D52" s="42" t="s">
        <v>183</v>
      </c>
      <c r="E52" s="43">
        <v>258557</v>
      </c>
      <c r="F52" s="44">
        <v>3133.4522830000001</v>
      </c>
      <c r="G52" s="45">
        <v>1.0801750000000001E-2</v>
      </c>
      <c r="H52" s="35" t="s">
        <v>140</v>
      </c>
    </row>
    <row r="53" spans="1:8" x14ac:dyDescent="0.2">
      <c r="A53" s="41">
        <v>47</v>
      </c>
      <c r="B53" s="42" t="s">
        <v>40</v>
      </c>
      <c r="C53" s="42" t="s">
        <v>41</v>
      </c>
      <c r="D53" s="42" t="s">
        <v>39</v>
      </c>
      <c r="E53" s="43">
        <v>71892</v>
      </c>
      <c r="F53" s="44">
        <v>3020.1829200000002</v>
      </c>
      <c r="G53" s="45">
        <v>1.041128E-2</v>
      </c>
      <c r="H53" s="35" t="s">
        <v>140</v>
      </c>
    </row>
    <row r="54" spans="1:8" x14ac:dyDescent="0.2">
      <c r="A54" s="41">
        <v>48</v>
      </c>
      <c r="B54" s="42" t="s">
        <v>129</v>
      </c>
      <c r="C54" s="42" t="s">
        <v>130</v>
      </c>
      <c r="D54" s="42" t="s">
        <v>126</v>
      </c>
      <c r="E54" s="43">
        <v>1600000</v>
      </c>
      <c r="F54" s="44">
        <v>2948.8</v>
      </c>
      <c r="G54" s="45">
        <v>1.0165209999999999E-2</v>
      </c>
      <c r="H54" s="35" t="s">
        <v>140</v>
      </c>
    </row>
    <row r="55" spans="1:8" ht="25.5" x14ac:dyDescent="0.2">
      <c r="A55" s="41">
        <v>49</v>
      </c>
      <c r="B55" s="42" t="s">
        <v>286</v>
      </c>
      <c r="C55" s="42" t="s">
        <v>287</v>
      </c>
      <c r="D55" s="42" t="s">
        <v>230</v>
      </c>
      <c r="E55" s="43">
        <v>271465</v>
      </c>
      <c r="F55" s="44">
        <v>2888.1161350000002</v>
      </c>
      <c r="G55" s="45">
        <v>9.9560199999999995E-3</v>
      </c>
      <c r="H55" s="35" t="s">
        <v>140</v>
      </c>
    </row>
    <row r="56" spans="1:8" x14ac:dyDescent="0.2">
      <c r="A56" s="41">
        <v>50</v>
      </c>
      <c r="B56" s="42" t="s">
        <v>102</v>
      </c>
      <c r="C56" s="42" t="s">
        <v>103</v>
      </c>
      <c r="D56" s="42" t="s">
        <v>16</v>
      </c>
      <c r="E56" s="43">
        <v>199439</v>
      </c>
      <c r="F56" s="44">
        <v>2841.0085549999999</v>
      </c>
      <c r="G56" s="45">
        <v>9.7936299999999993E-3</v>
      </c>
      <c r="H56" s="35" t="s">
        <v>140</v>
      </c>
    </row>
    <row r="57" spans="1:8" x14ac:dyDescent="0.2">
      <c r="A57" s="41">
        <v>51</v>
      </c>
      <c r="B57" s="42" t="s">
        <v>351</v>
      </c>
      <c r="C57" s="42" t="s">
        <v>352</v>
      </c>
      <c r="D57" s="42" t="s">
        <v>115</v>
      </c>
      <c r="E57" s="43">
        <v>198640</v>
      </c>
      <c r="F57" s="44">
        <v>2839.7574399999999</v>
      </c>
      <c r="G57" s="45">
        <v>9.7893200000000007E-3</v>
      </c>
      <c r="H57" s="35" t="s">
        <v>140</v>
      </c>
    </row>
    <row r="58" spans="1:8" x14ac:dyDescent="0.2">
      <c r="A58" s="41">
        <v>52</v>
      </c>
      <c r="B58" s="42" t="s">
        <v>20</v>
      </c>
      <c r="C58" s="42" t="s">
        <v>21</v>
      </c>
      <c r="D58" s="42" t="s">
        <v>22</v>
      </c>
      <c r="E58" s="43">
        <v>863259</v>
      </c>
      <c r="F58" s="44">
        <v>2786.1684224999999</v>
      </c>
      <c r="G58" s="45">
        <v>9.6045799999999997E-3</v>
      </c>
      <c r="H58" s="35" t="s">
        <v>140</v>
      </c>
    </row>
    <row r="59" spans="1:8" x14ac:dyDescent="0.2">
      <c r="A59" s="41">
        <v>53</v>
      </c>
      <c r="B59" s="42" t="s">
        <v>642</v>
      </c>
      <c r="C59" s="42" t="s">
        <v>643</v>
      </c>
      <c r="D59" s="42" t="s">
        <v>46</v>
      </c>
      <c r="E59" s="43">
        <v>1179875</v>
      </c>
      <c r="F59" s="44">
        <v>2720.2018125</v>
      </c>
      <c r="G59" s="45">
        <v>9.3771800000000006E-3</v>
      </c>
      <c r="H59" s="35" t="s">
        <v>140</v>
      </c>
    </row>
    <row r="60" spans="1:8" x14ac:dyDescent="0.2">
      <c r="A60" s="41">
        <v>54</v>
      </c>
      <c r="B60" s="42" t="s">
        <v>71</v>
      </c>
      <c r="C60" s="42" t="s">
        <v>72</v>
      </c>
      <c r="D60" s="42" t="s">
        <v>34</v>
      </c>
      <c r="E60" s="43">
        <v>114000</v>
      </c>
      <c r="F60" s="44">
        <v>2668.74</v>
      </c>
      <c r="G60" s="45">
        <v>9.1997799999999994E-3</v>
      </c>
      <c r="H60" s="35" t="s">
        <v>140</v>
      </c>
    </row>
    <row r="61" spans="1:8" ht="25.5" x14ac:dyDescent="0.2">
      <c r="A61" s="41">
        <v>55</v>
      </c>
      <c r="B61" s="42" t="s">
        <v>197</v>
      </c>
      <c r="C61" s="42" t="s">
        <v>198</v>
      </c>
      <c r="D61" s="42" t="s">
        <v>199</v>
      </c>
      <c r="E61" s="43">
        <v>150000</v>
      </c>
      <c r="F61" s="44">
        <v>2637.3</v>
      </c>
      <c r="G61" s="45">
        <v>9.0913999999999995E-3</v>
      </c>
      <c r="H61" s="35" t="s">
        <v>140</v>
      </c>
    </row>
    <row r="62" spans="1:8" x14ac:dyDescent="0.2">
      <c r="A62" s="41">
        <v>56</v>
      </c>
      <c r="B62" s="42" t="s">
        <v>774</v>
      </c>
      <c r="C62" s="42" t="s">
        <v>775</v>
      </c>
      <c r="D62" s="42" t="s">
        <v>183</v>
      </c>
      <c r="E62" s="43">
        <v>128909</v>
      </c>
      <c r="F62" s="44">
        <v>2634.7710510000002</v>
      </c>
      <c r="G62" s="45">
        <v>9.0826799999999992E-3</v>
      </c>
      <c r="H62" s="35" t="s">
        <v>140</v>
      </c>
    </row>
    <row r="63" spans="1:8" x14ac:dyDescent="0.2">
      <c r="A63" s="41">
        <v>57</v>
      </c>
      <c r="B63" s="42" t="s">
        <v>776</v>
      </c>
      <c r="C63" s="42" t="s">
        <v>777</v>
      </c>
      <c r="D63" s="42" t="s">
        <v>46</v>
      </c>
      <c r="E63" s="43">
        <v>1972856</v>
      </c>
      <c r="F63" s="44">
        <v>2569.4476543999999</v>
      </c>
      <c r="G63" s="45">
        <v>8.8574900000000008E-3</v>
      </c>
      <c r="H63" s="35" t="s">
        <v>140</v>
      </c>
    </row>
    <row r="64" spans="1:8" x14ac:dyDescent="0.2">
      <c r="A64" s="41">
        <v>58</v>
      </c>
      <c r="B64" s="42" t="s">
        <v>392</v>
      </c>
      <c r="C64" s="42" t="s">
        <v>393</v>
      </c>
      <c r="D64" s="42" t="s">
        <v>28</v>
      </c>
      <c r="E64" s="43">
        <v>55980</v>
      </c>
      <c r="F64" s="44">
        <v>2493.9090000000001</v>
      </c>
      <c r="G64" s="45">
        <v>8.5970899999999999E-3</v>
      </c>
      <c r="H64" s="35" t="s">
        <v>140</v>
      </c>
    </row>
    <row r="65" spans="1:8" x14ac:dyDescent="0.2">
      <c r="A65" s="41">
        <v>59</v>
      </c>
      <c r="B65" s="42" t="s">
        <v>778</v>
      </c>
      <c r="C65" s="42" t="s">
        <v>779</v>
      </c>
      <c r="D65" s="42" t="s">
        <v>34</v>
      </c>
      <c r="E65" s="43">
        <v>329045</v>
      </c>
      <c r="F65" s="44">
        <v>2482.8090474999999</v>
      </c>
      <c r="G65" s="45">
        <v>8.5588299999999999E-3</v>
      </c>
      <c r="H65" s="35" t="s">
        <v>140</v>
      </c>
    </row>
    <row r="66" spans="1:8" x14ac:dyDescent="0.2">
      <c r="A66" s="41">
        <v>60</v>
      </c>
      <c r="B66" s="42" t="s">
        <v>631</v>
      </c>
      <c r="C66" s="42" t="s">
        <v>632</v>
      </c>
      <c r="D66" s="42" t="s">
        <v>633</v>
      </c>
      <c r="E66" s="43">
        <v>905970</v>
      </c>
      <c r="F66" s="44">
        <v>2380.4361749999998</v>
      </c>
      <c r="G66" s="45">
        <v>8.2059300000000002E-3</v>
      </c>
      <c r="H66" s="35" t="s">
        <v>140</v>
      </c>
    </row>
    <row r="67" spans="1:8" ht="25.5" x14ac:dyDescent="0.2">
      <c r="A67" s="41">
        <v>61</v>
      </c>
      <c r="B67" s="42" t="s">
        <v>290</v>
      </c>
      <c r="C67" s="42" t="s">
        <v>291</v>
      </c>
      <c r="D67" s="42" t="s">
        <v>292</v>
      </c>
      <c r="E67" s="43">
        <v>154000</v>
      </c>
      <c r="F67" s="44">
        <v>2355.8919999999998</v>
      </c>
      <c r="G67" s="45">
        <v>8.1213199999999996E-3</v>
      </c>
      <c r="H67" s="35" t="s">
        <v>140</v>
      </c>
    </row>
    <row r="68" spans="1:8" x14ac:dyDescent="0.2">
      <c r="A68" s="41">
        <v>62</v>
      </c>
      <c r="B68" s="42" t="s">
        <v>332</v>
      </c>
      <c r="C68" s="42" t="s">
        <v>333</v>
      </c>
      <c r="D68" s="42" t="s">
        <v>34</v>
      </c>
      <c r="E68" s="43">
        <v>154579</v>
      </c>
      <c r="F68" s="44">
        <v>2301.3721519999999</v>
      </c>
      <c r="G68" s="45">
        <v>7.9333700000000004E-3</v>
      </c>
      <c r="H68" s="35" t="s">
        <v>140</v>
      </c>
    </row>
    <row r="69" spans="1:8" x14ac:dyDescent="0.2">
      <c r="A69" s="41">
        <v>63</v>
      </c>
      <c r="B69" s="42" t="s">
        <v>418</v>
      </c>
      <c r="C69" s="42" t="s">
        <v>419</v>
      </c>
      <c r="D69" s="42" t="s">
        <v>420</v>
      </c>
      <c r="E69" s="43">
        <v>503199</v>
      </c>
      <c r="F69" s="44">
        <v>2068.9026884999998</v>
      </c>
      <c r="G69" s="45">
        <v>7.1320000000000003E-3</v>
      </c>
      <c r="H69" s="35" t="s">
        <v>140</v>
      </c>
    </row>
    <row r="70" spans="1:8" x14ac:dyDescent="0.2">
      <c r="A70" s="41">
        <v>64</v>
      </c>
      <c r="B70" s="42" t="s">
        <v>431</v>
      </c>
      <c r="C70" s="42" t="s">
        <v>432</v>
      </c>
      <c r="D70" s="42" t="s">
        <v>249</v>
      </c>
      <c r="E70" s="43">
        <v>184376</v>
      </c>
      <c r="F70" s="44">
        <v>2029.4266319999999</v>
      </c>
      <c r="G70" s="45">
        <v>6.9959100000000001E-3</v>
      </c>
      <c r="H70" s="35" t="s">
        <v>140</v>
      </c>
    </row>
    <row r="71" spans="1:8" x14ac:dyDescent="0.2">
      <c r="A71" s="41">
        <v>65</v>
      </c>
      <c r="B71" s="42" t="s">
        <v>295</v>
      </c>
      <c r="C71" s="42" t="s">
        <v>296</v>
      </c>
      <c r="D71" s="42" t="s">
        <v>118</v>
      </c>
      <c r="E71" s="43">
        <v>237190</v>
      </c>
      <c r="F71" s="44">
        <v>2004.7298800000001</v>
      </c>
      <c r="G71" s="45">
        <v>6.91078E-3</v>
      </c>
      <c r="H71" s="35" t="s">
        <v>140</v>
      </c>
    </row>
    <row r="72" spans="1:8" ht="25.5" x14ac:dyDescent="0.2">
      <c r="A72" s="41">
        <v>66</v>
      </c>
      <c r="B72" s="42" t="s">
        <v>23</v>
      </c>
      <c r="C72" s="42" t="s">
        <v>24</v>
      </c>
      <c r="D72" s="42" t="s">
        <v>25</v>
      </c>
      <c r="E72" s="43">
        <v>13000</v>
      </c>
      <c r="F72" s="44">
        <v>1424.28</v>
      </c>
      <c r="G72" s="45">
        <v>4.9098299999999996E-3</v>
      </c>
      <c r="H72" s="35" t="s">
        <v>140</v>
      </c>
    </row>
    <row r="73" spans="1:8" x14ac:dyDescent="0.2">
      <c r="A73" s="41">
        <v>67</v>
      </c>
      <c r="B73" s="42" t="s">
        <v>32</v>
      </c>
      <c r="C73" s="42" t="s">
        <v>33</v>
      </c>
      <c r="D73" s="42" t="s">
        <v>34</v>
      </c>
      <c r="E73" s="43">
        <v>61254</v>
      </c>
      <c r="F73" s="44">
        <v>1383.1153200000001</v>
      </c>
      <c r="G73" s="45">
        <v>4.7679300000000001E-3</v>
      </c>
      <c r="H73" s="35" t="s">
        <v>140</v>
      </c>
    </row>
    <row r="74" spans="1:8" x14ac:dyDescent="0.2">
      <c r="A74" s="41">
        <v>68</v>
      </c>
      <c r="B74" s="42" t="s">
        <v>666</v>
      </c>
      <c r="C74" s="42" t="s">
        <v>667</v>
      </c>
      <c r="D74" s="42" t="s">
        <v>668</v>
      </c>
      <c r="E74" s="43">
        <v>287722</v>
      </c>
      <c r="F74" s="44">
        <v>1222.8185000000001</v>
      </c>
      <c r="G74" s="45">
        <v>4.2153399999999997E-3</v>
      </c>
      <c r="H74" s="35" t="s">
        <v>140</v>
      </c>
    </row>
    <row r="75" spans="1:8" ht="25.5" x14ac:dyDescent="0.2">
      <c r="A75" s="41">
        <v>69</v>
      </c>
      <c r="B75" s="42" t="s">
        <v>301</v>
      </c>
      <c r="C75" s="42" t="s">
        <v>302</v>
      </c>
      <c r="D75" s="42" t="s">
        <v>199</v>
      </c>
      <c r="E75" s="43">
        <v>47377</v>
      </c>
      <c r="F75" s="44">
        <v>1094.4087</v>
      </c>
      <c r="G75" s="45">
        <v>3.77269E-3</v>
      </c>
      <c r="H75" s="35" t="s">
        <v>140</v>
      </c>
    </row>
    <row r="76" spans="1:8" x14ac:dyDescent="0.2">
      <c r="A76" s="41">
        <v>70</v>
      </c>
      <c r="B76" s="42" t="s">
        <v>181</v>
      </c>
      <c r="C76" s="42" t="s">
        <v>182</v>
      </c>
      <c r="D76" s="42" t="s">
        <v>183</v>
      </c>
      <c r="E76" s="43">
        <v>317993</v>
      </c>
      <c r="F76" s="44">
        <v>1033.0002605</v>
      </c>
      <c r="G76" s="45">
        <v>3.5609999999999999E-3</v>
      </c>
      <c r="H76" s="35" t="s">
        <v>140</v>
      </c>
    </row>
    <row r="77" spans="1:8" x14ac:dyDescent="0.2">
      <c r="A77" s="41">
        <v>71</v>
      </c>
      <c r="B77" s="42" t="s">
        <v>233</v>
      </c>
      <c r="C77" s="42" t="s">
        <v>234</v>
      </c>
      <c r="D77" s="42" t="s">
        <v>118</v>
      </c>
      <c r="E77" s="43">
        <v>75000</v>
      </c>
      <c r="F77" s="44">
        <v>342.52499999999998</v>
      </c>
      <c r="G77" s="45">
        <v>1.18077E-3</v>
      </c>
      <c r="H77" s="35" t="s">
        <v>140</v>
      </c>
    </row>
    <row r="78" spans="1:8" x14ac:dyDescent="0.2">
      <c r="A78" s="41">
        <v>73</v>
      </c>
      <c r="B78" s="42" t="s">
        <v>780</v>
      </c>
      <c r="C78" s="42" t="s">
        <v>781</v>
      </c>
      <c r="D78" s="42" t="s">
        <v>283</v>
      </c>
      <c r="E78" s="43">
        <v>1108</v>
      </c>
      <c r="F78" s="44">
        <v>77.56</v>
      </c>
      <c r="G78" s="45">
        <v>2.6737000000000001E-4</v>
      </c>
      <c r="H78" s="35" t="s">
        <v>140</v>
      </c>
    </row>
    <row r="79" spans="1:8" x14ac:dyDescent="0.2">
      <c r="A79" s="46"/>
      <c r="B79" s="46"/>
      <c r="C79" s="47" t="s">
        <v>139</v>
      </c>
      <c r="D79" s="46"/>
      <c r="E79" s="46" t="s">
        <v>140</v>
      </c>
      <c r="F79" s="48">
        <f>SUM(F7:F78)</f>
        <v>281272.359107</v>
      </c>
      <c r="G79" s="49">
        <f>SUM(G7:G78)</f>
        <v>0.96961235000000012</v>
      </c>
      <c r="H79" s="35" t="s">
        <v>140</v>
      </c>
    </row>
    <row r="80" spans="1:8" x14ac:dyDescent="0.2">
      <c r="A80" s="46"/>
      <c r="B80" s="46"/>
      <c r="C80" s="50"/>
      <c r="D80" s="46"/>
      <c r="E80" s="46"/>
      <c r="F80" s="51"/>
      <c r="G80" s="51"/>
      <c r="H80" s="35" t="s">
        <v>140</v>
      </c>
    </row>
    <row r="81" spans="1:8" x14ac:dyDescent="0.2">
      <c r="A81" s="46"/>
      <c r="B81" s="46"/>
      <c r="C81" s="47" t="s">
        <v>141</v>
      </c>
      <c r="D81" s="46"/>
      <c r="E81" s="46"/>
      <c r="F81" s="46"/>
      <c r="G81" s="46"/>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143</v>
      </c>
      <c r="D84" s="46"/>
      <c r="E84" s="46"/>
      <c r="F84" s="46"/>
      <c r="G84" s="46"/>
      <c r="H84" s="35" t="s">
        <v>140</v>
      </c>
    </row>
    <row r="85" spans="1:8" x14ac:dyDescent="0.2">
      <c r="A85" s="36">
        <v>1</v>
      </c>
      <c r="B85" s="37" t="s">
        <v>495</v>
      </c>
      <c r="C85" s="37" t="s">
        <v>1013</v>
      </c>
      <c r="D85" s="37" t="s">
        <v>118</v>
      </c>
      <c r="E85" s="38">
        <v>511578</v>
      </c>
      <c r="F85" s="39">
        <v>78.83</v>
      </c>
      <c r="G85" s="40">
        <v>2.8485000000000001E-4</v>
      </c>
      <c r="H85" s="35" t="s">
        <v>140</v>
      </c>
    </row>
    <row r="86" spans="1:8" x14ac:dyDescent="0.2">
      <c r="A86" s="36">
        <v>2</v>
      </c>
      <c r="B86" s="37" t="s">
        <v>782</v>
      </c>
      <c r="C86" s="37" t="s">
        <v>1140</v>
      </c>
      <c r="D86" s="37" t="s">
        <v>212</v>
      </c>
      <c r="E86" s="38">
        <v>39500</v>
      </c>
      <c r="F86" s="39">
        <v>9.6</v>
      </c>
      <c r="G86" s="40" t="s">
        <v>138</v>
      </c>
      <c r="H86" s="35" t="s">
        <v>140</v>
      </c>
    </row>
    <row r="87" spans="1:8" x14ac:dyDescent="0.2">
      <c r="A87" s="36">
        <v>3</v>
      </c>
      <c r="B87" s="37" t="s">
        <v>783</v>
      </c>
      <c r="C87" s="37" t="s">
        <v>1141</v>
      </c>
      <c r="D87" s="37"/>
      <c r="E87" s="38">
        <v>54000</v>
      </c>
      <c r="F87" s="39">
        <v>5.4000000000000002E-7</v>
      </c>
      <c r="G87" s="53" t="s">
        <v>138</v>
      </c>
      <c r="H87" s="35" t="s">
        <v>140</v>
      </c>
    </row>
    <row r="88" spans="1:8" x14ac:dyDescent="0.2">
      <c r="A88" s="36">
        <v>4</v>
      </c>
      <c r="B88" s="37" t="s">
        <v>788</v>
      </c>
      <c r="C88" s="37" t="s">
        <v>1142</v>
      </c>
      <c r="D88" s="37"/>
      <c r="E88" s="38">
        <v>200</v>
      </c>
      <c r="F88" s="39">
        <v>2.0000000000000001E-9</v>
      </c>
      <c r="G88" s="53" t="s">
        <v>138</v>
      </c>
      <c r="H88" s="35" t="s">
        <v>140</v>
      </c>
    </row>
    <row r="89" spans="1:8" x14ac:dyDescent="0.2">
      <c r="A89" s="36">
        <v>5</v>
      </c>
      <c r="B89" s="37" t="s">
        <v>787</v>
      </c>
      <c r="C89" s="37" t="s">
        <v>1143</v>
      </c>
      <c r="D89" s="37"/>
      <c r="E89" s="38">
        <v>176305</v>
      </c>
      <c r="F89" s="39">
        <v>1.7630000000000001E-6</v>
      </c>
      <c r="G89" s="53" t="s">
        <v>138</v>
      </c>
      <c r="H89" s="35" t="s">
        <v>140</v>
      </c>
    </row>
    <row r="90" spans="1:8" x14ac:dyDescent="0.2">
      <c r="A90" s="36">
        <v>6</v>
      </c>
      <c r="B90" s="37" t="s">
        <v>786</v>
      </c>
      <c r="C90" s="37" t="s">
        <v>1144</v>
      </c>
      <c r="D90" s="37"/>
      <c r="E90" s="38">
        <v>93200</v>
      </c>
      <c r="F90" s="39">
        <v>9.3200000000000003E-7</v>
      </c>
      <c r="G90" s="53" t="s">
        <v>138</v>
      </c>
      <c r="H90" s="35" t="s">
        <v>140</v>
      </c>
    </row>
    <row r="91" spans="1:8" ht="38.25" x14ac:dyDescent="0.2">
      <c r="A91" s="36">
        <v>7</v>
      </c>
      <c r="B91" s="37" t="s">
        <v>789</v>
      </c>
      <c r="C91" s="37" t="s">
        <v>1145</v>
      </c>
      <c r="D91" s="37" t="s">
        <v>790</v>
      </c>
      <c r="E91" s="38">
        <v>200000</v>
      </c>
      <c r="F91" s="39">
        <v>1.9999999999999999E-6</v>
      </c>
      <c r="G91" s="53" t="s">
        <v>138</v>
      </c>
      <c r="H91" s="35" t="s">
        <v>140</v>
      </c>
    </row>
    <row r="92" spans="1:8" ht="25.5" x14ac:dyDescent="0.2">
      <c r="A92" s="36">
        <v>8</v>
      </c>
      <c r="B92" s="37" t="s">
        <v>784</v>
      </c>
      <c r="C92" s="37" t="s">
        <v>1146</v>
      </c>
      <c r="D92" s="37" t="s">
        <v>785</v>
      </c>
      <c r="E92" s="38">
        <v>50800</v>
      </c>
      <c r="F92" s="39">
        <v>5.0800000000000005E-7</v>
      </c>
      <c r="G92" s="53" t="s">
        <v>138</v>
      </c>
      <c r="H92" s="35" t="s">
        <v>140</v>
      </c>
    </row>
    <row r="93" spans="1:8" x14ac:dyDescent="0.2">
      <c r="A93" s="46"/>
      <c r="B93" s="46"/>
      <c r="C93" s="47" t="s">
        <v>139</v>
      </c>
      <c r="D93" s="46"/>
      <c r="E93" s="46" t="s">
        <v>140</v>
      </c>
      <c r="F93" s="48">
        <f>SUM(F85:F92)</f>
        <v>88.430005744999988</v>
      </c>
      <c r="G93" s="49">
        <f>SUM(G85:G92)</f>
        <v>2.8485000000000001E-4</v>
      </c>
      <c r="H93" s="35" t="s">
        <v>140</v>
      </c>
    </row>
    <row r="94" spans="1:8" x14ac:dyDescent="0.2">
      <c r="A94" s="46"/>
      <c r="B94" s="46"/>
      <c r="C94" s="50"/>
      <c r="D94" s="46"/>
      <c r="E94" s="46"/>
      <c r="F94" s="51"/>
      <c r="G94" s="51"/>
      <c r="H94" s="35" t="s">
        <v>140</v>
      </c>
    </row>
    <row r="95" spans="1:8" x14ac:dyDescent="0.2">
      <c r="A95" s="46"/>
      <c r="B95" s="46"/>
      <c r="C95" s="47" t="s">
        <v>144</v>
      </c>
      <c r="D95" s="46"/>
      <c r="E95" s="46"/>
      <c r="F95" s="46"/>
      <c r="G95" s="46"/>
      <c r="H95" s="35" t="s">
        <v>140</v>
      </c>
    </row>
    <row r="96" spans="1:8" x14ac:dyDescent="0.2">
      <c r="A96" s="46"/>
      <c r="B96" s="46"/>
      <c r="C96" s="47" t="s">
        <v>139</v>
      </c>
      <c r="D96" s="46"/>
      <c r="E96" s="46" t="s">
        <v>140</v>
      </c>
      <c r="F96" s="52" t="s">
        <v>142</v>
      </c>
      <c r="G96" s="49">
        <v>0</v>
      </c>
      <c r="H96" s="35" t="s">
        <v>140</v>
      </c>
    </row>
    <row r="97" spans="1:8" x14ac:dyDescent="0.2">
      <c r="A97" s="46"/>
      <c r="B97" s="46"/>
      <c r="C97" s="50"/>
      <c r="D97" s="46"/>
      <c r="E97" s="46"/>
      <c r="F97" s="51"/>
      <c r="G97" s="51"/>
      <c r="H97" s="35" t="s">
        <v>140</v>
      </c>
    </row>
    <row r="98" spans="1:8" x14ac:dyDescent="0.2">
      <c r="A98" s="46"/>
      <c r="B98" s="46"/>
      <c r="C98" s="47" t="s">
        <v>145</v>
      </c>
      <c r="D98" s="46"/>
      <c r="E98" s="46"/>
      <c r="F98" s="51"/>
      <c r="G98" s="51"/>
      <c r="H98" s="35" t="s">
        <v>140</v>
      </c>
    </row>
    <row r="99" spans="1:8" x14ac:dyDescent="0.2">
      <c r="A99" s="46"/>
      <c r="B99" s="46"/>
      <c r="C99" s="47" t="s">
        <v>139</v>
      </c>
      <c r="D99" s="46"/>
      <c r="E99" s="46" t="s">
        <v>140</v>
      </c>
      <c r="F99" s="52" t="s">
        <v>142</v>
      </c>
      <c r="G99" s="49">
        <v>0</v>
      </c>
      <c r="H99" s="35" t="s">
        <v>140</v>
      </c>
    </row>
    <row r="100" spans="1:8" x14ac:dyDescent="0.2">
      <c r="A100" s="46"/>
      <c r="B100" s="46"/>
      <c r="C100" s="50"/>
      <c r="D100" s="46"/>
      <c r="E100" s="46"/>
      <c r="F100" s="51"/>
      <c r="G100" s="51"/>
      <c r="H100" s="35" t="s">
        <v>140</v>
      </c>
    </row>
    <row r="101" spans="1:8" x14ac:dyDescent="0.2">
      <c r="A101" s="46"/>
      <c r="B101" s="46"/>
      <c r="C101" s="47" t="s">
        <v>146</v>
      </c>
      <c r="D101" s="46"/>
      <c r="E101" s="46"/>
      <c r="F101" s="51"/>
      <c r="G101" s="51"/>
      <c r="H101" s="35" t="s">
        <v>140</v>
      </c>
    </row>
    <row r="102" spans="1:8" x14ac:dyDescent="0.2">
      <c r="A102" s="41">
        <v>1</v>
      </c>
      <c r="B102" s="42"/>
      <c r="C102" s="42" t="s">
        <v>1147</v>
      </c>
      <c r="D102" s="42" t="s">
        <v>677</v>
      </c>
      <c r="E102" s="43">
        <v>15050</v>
      </c>
      <c r="F102" s="44">
        <v>344.44934999999998</v>
      </c>
      <c r="G102" s="45">
        <v>1.1873999999999999E-3</v>
      </c>
      <c r="H102" s="35" t="s">
        <v>140</v>
      </c>
    </row>
    <row r="103" spans="1:8" x14ac:dyDescent="0.2">
      <c r="A103" s="41">
        <v>2</v>
      </c>
      <c r="B103" s="42"/>
      <c r="C103" s="42" t="s">
        <v>1148</v>
      </c>
      <c r="D103" s="42" t="s">
        <v>677</v>
      </c>
      <c r="E103" s="43">
        <v>7500</v>
      </c>
      <c r="F103" s="44">
        <v>34.020000000000003</v>
      </c>
      <c r="G103" s="45">
        <v>1.1728E-4</v>
      </c>
      <c r="H103" s="35" t="s">
        <v>140</v>
      </c>
    </row>
    <row r="104" spans="1:8" x14ac:dyDescent="0.2">
      <c r="A104" s="46"/>
      <c r="B104" s="46"/>
      <c r="C104" s="47" t="s">
        <v>139</v>
      </c>
      <c r="D104" s="46"/>
      <c r="E104" s="46" t="s">
        <v>140</v>
      </c>
      <c r="F104" s="48">
        <v>378.46935000000002</v>
      </c>
      <c r="G104" s="49">
        <v>1.3046799999999999E-3</v>
      </c>
      <c r="H104" s="35" t="s">
        <v>140</v>
      </c>
    </row>
    <row r="105" spans="1:8" x14ac:dyDescent="0.2">
      <c r="A105" s="46"/>
      <c r="B105" s="46"/>
      <c r="C105" s="50"/>
      <c r="D105" s="46"/>
      <c r="E105" s="46"/>
      <c r="F105" s="51"/>
      <c r="G105" s="51"/>
      <c r="H105" s="35" t="s">
        <v>140</v>
      </c>
    </row>
    <row r="106" spans="1:8" x14ac:dyDescent="0.2">
      <c r="A106" s="46"/>
      <c r="B106" s="46"/>
      <c r="C106" s="47" t="s">
        <v>147</v>
      </c>
      <c r="D106" s="46"/>
      <c r="E106" s="46"/>
      <c r="F106" s="48">
        <v>281739.26113254501</v>
      </c>
      <c r="G106" s="49">
        <v>0.97122187999999998</v>
      </c>
      <c r="H106" s="35" t="s">
        <v>140</v>
      </c>
    </row>
    <row r="107" spans="1:8" x14ac:dyDescent="0.2">
      <c r="A107" s="46"/>
      <c r="B107" s="46"/>
      <c r="C107" s="50"/>
      <c r="D107" s="46"/>
      <c r="E107" s="46"/>
      <c r="F107" s="51"/>
      <c r="G107" s="51"/>
      <c r="H107" s="35" t="s">
        <v>140</v>
      </c>
    </row>
    <row r="108" spans="1:8" x14ac:dyDescent="0.2">
      <c r="A108" s="46"/>
      <c r="B108" s="46"/>
      <c r="C108" s="47" t="s">
        <v>148</v>
      </c>
      <c r="D108" s="46"/>
      <c r="E108" s="46"/>
      <c r="F108" s="51"/>
      <c r="G108" s="51"/>
      <c r="H108" s="35" t="s">
        <v>140</v>
      </c>
    </row>
    <row r="109" spans="1:8" x14ac:dyDescent="0.2">
      <c r="A109" s="46"/>
      <c r="B109" s="46"/>
      <c r="C109" s="47" t="s">
        <v>10</v>
      </c>
      <c r="D109" s="46"/>
      <c r="E109" s="46"/>
      <c r="F109" s="51"/>
      <c r="G109" s="51"/>
      <c r="H109" s="35" t="s">
        <v>140</v>
      </c>
    </row>
    <row r="110" spans="1:8" x14ac:dyDescent="0.2">
      <c r="A110" s="46"/>
      <c r="B110" s="46"/>
      <c r="C110" s="47" t="s">
        <v>139</v>
      </c>
      <c r="D110" s="46"/>
      <c r="E110" s="46" t="s">
        <v>140</v>
      </c>
      <c r="F110" s="52" t="s">
        <v>142</v>
      </c>
      <c r="G110" s="49">
        <v>0</v>
      </c>
      <c r="H110" s="35" t="s">
        <v>140</v>
      </c>
    </row>
    <row r="111" spans="1:8" x14ac:dyDescent="0.2">
      <c r="A111" s="46"/>
      <c r="B111" s="46"/>
      <c r="C111" s="50"/>
      <c r="D111" s="46"/>
      <c r="E111" s="46"/>
      <c r="F111" s="51"/>
      <c r="G111" s="51"/>
      <c r="H111" s="35" t="s">
        <v>140</v>
      </c>
    </row>
    <row r="112" spans="1:8" x14ac:dyDescent="0.2">
      <c r="A112" s="46"/>
      <c r="B112" s="46"/>
      <c r="C112" s="47" t="s">
        <v>149</v>
      </c>
      <c r="D112" s="46"/>
      <c r="E112" s="46"/>
      <c r="F112" s="46"/>
      <c r="G112" s="46"/>
      <c r="H112" s="35" t="s">
        <v>140</v>
      </c>
    </row>
    <row r="113" spans="1:8" x14ac:dyDescent="0.2">
      <c r="A113" s="46"/>
      <c r="B113" s="46"/>
      <c r="C113" s="47" t="s">
        <v>139</v>
      </c>
      <c r="D113" s="46"/>
      <c r="E113" s="46" t="s">
        <v>140</v>
      </c>
      <c r="F113" s="52" t="s">
        <v>142</v>
      </c>
      <c r="G113" s="49">
        <v>0</v>
      </c>
      <c r="H113" s="35" t="s">
        <v>140</v>
      </c>
    </row>
    <row r="114" spans="1:8" x14ac:dyDescent="0.2">
      <c r="A114" s="46"/>
      <c r="B114" s="46"/>
      <c r="C114" s="50"/>
      <c r="D114" s="46"/>
      <c r="E114" s="46"/>
      <c r="F114" s="51"/>
      <c r="G114" s="51"/>
      <c r="H114" s="35" t="s">
        <v>140</v>
      </c>
    </row>
    <row r="115" spans="1:8" x14ac:dyDescent="0.2">
      <c r="A115" s="46"/>
      <c r="B115" s="46"/>
      <c r="C115" s="47" t="s">
        <v>150</v>
      </c>
      <c r="D115" s="46"/>
      <c r="E115" s="46"/>
      <c r="F115" s="46"/>
      <c r="G115" s="46"/>
      <c r="H115" s="35" t="s">
        <v>140</v>
      </c>
    </row>
    <row r="116" spans="1:8" x14ac:dyDescent="0.2">
      <c r="A116" s="46"/>
      <c r="B116" s="46"/>
      <c r="C116" s="47" t="s">
        <v>139</v>
      </c>
      <c r="D116" s="46"/>
      <c r="E116" s="46" t="s">
        <v>140</v>
      </c>
      <c r="F116" s="52" t="s">
        <v>142</v>
      </c>
      <c r="G116" s="49">
        <v>0</v>
      </c>
      <c r="H116" s="35" t="s">
        <v>140</v>
      </c>
    </row>
    <row r="117" spans="1:8" x14ac:dyDescent="0.2">
      <c r="A117" s="46"/>
      <c r="B117" s="46"/>
      <c r="C117" s="50"/>
      <c r="D117" s="46"/>
      <c r="E117" s="46"/>
      <c r="F117" s="51"/>
      <c r="G117" s="51"/>
      <c r="H117" s="35" t="s">
        <v>140</v>
      </c>
    </row>
    <row r="118" spans="1:8" x14ac:dyDescent="0.2">
      <c r="A118" s="46"/>
      <c r="B118" s="46"/>
      <c r="C118" s="47" t="s">
        <v>151</v>
      </c>
      <c r="D118" s="46"/>
      <c r="E118" s="46"/>
      <c r="F118" s="51"/>
      <c r="G118" s="51"/>
      <c r="H118" s="35" t="s">
        <v>140</v>
      </c>
    </row>
    <row r="119" spans="1:8" x14ac:dyDescent="0.2">
      <c r="A119" s="46"/>
      <c r="B119" s="46"/>
      <c r="C119" s="47" t="s">
        <v>139</v>
      </c>
      <c r="D119" s="46"/>
      <c r="E119" s="46" t="s">
        <v>140</v>
      </c>
      <c r="F119" s="52" t="s">
        <v>142</v>
      </c>
      <c r="G119" s="49">
        <v>0</v>
      </c>
      <c r="H119" s="35" t="s">
        <v>140</v>
      </c>
    </row>
    <row r="120" spans="1:8" x14ac:dyDescent="0.2">
      <c r="A120" s="90"/>
      <c r="B120" s="90"/>
      <c r="C120" s="91"/>
      <c r="D120" s="90"/>
      <c r="E120" s="90"/>
      <c r="F120" s="126"/>
      <c r="G120" s="127"/>
      <c r="H120" s="92" t="s">
        <v>140</v>
      </c>
    </row>
    <row r="121" spans="1:8" x14ac:dyDescent="0.2">
      <c r="A121" s="90"/>
      <c r="B121" s="90"/>
      <c r="C121" s="91" t="s">
        <v>1191</v>
      </c>
      <c r="D121" s="90"/>
      <c r="E121" s="90"/>
      <c r="F121" s="90"/>
      <c r="G121" s="90"/>
      <c r="H121" s="92" t="s">
        <v>140</v>
      </c>
    </row>
    <row r="122" spans="1:8" ht="25.5" x14ac:dyDescent="0.2">
      <c r="A122" s="93">
        <v>1</v>
      </c>
      <c r="B122" s="94" t="s">
        <v>1231</v>
      </c>
      <c r="C122" s="94" t="s">
        <v>1192</v>
      </c>
      <c r="D122" s="94" t="s">
        <v>222</v>
      </c>
      <c r="E122" s="95">
        <v>1812676</v>
      </c>
      <c r="F122" s="96">
        <v>180.84709999999998</v>
      </c>
      <c r="G122" s="97">
        <f>F122/F156</f>
        <v>6.2342269780125829E-4</v>
      </c>
      <c r="H122" s="92">
        <v>5.13</v>
      </c>
    </row>
    <row r="123" spans="1:8" x14ac:dyDescent="0.2">
      <c r="A123" s="90"/>
      <c r="B123" s="90"/>
      <c r="C123" s="91" t="s">
        <v>139</v>
      </c>
      <c r="D123" s="90"/>
      <c r="E123" s="90" t="s">
        <v>140</v>
      </c>
      <c r="F123" s="128">
        <f>F122</f>
        <v>180.84709999999998</v>
      </c>
      <c r="G123" s="127">
        <f>G122</f>
        <v>6.2342269780125829E-4</v>
      </c>
      <c r="H123" s="92" t="s">
        <v>140</v>
      </c>
    </row>
    <row r="124" spans="1:8" x14ac:dyDescent="0.2">
      <c r="A124" s="46"/>
      <c r="B124" s="46"/>
      <c r="C124" s="50"/>
      <c r="D124" s="46"/>
      <c r="E124" s="46"/>
      <c r="F124" s="51"/>
      <c r="G124" s="51"/>
      <c r="H124" s="35" t="s">
        <v>140</v>
      </c>
    </row>
    <row r="125" spans="1:8" x14ac:dyDescent="0.2">
      <c r="A125" s="46"/>
      <c r="B125" s="46"/>
      <c r="C125" s="47" t="s">
        <v>152</v>
      </c>
      <c r="D125" s="46"/>
      <c r="E125" s="46"/>
      <c r="F125" s="48">
        <v>180.84705916799999</v>
      </c>
      <c r="G125" s="49">
        <v>6.2341999999999996E-4</v>
      </c>
      <c r="H125" s="35" t="s">
        <v>140</v>
      </c>
    </row>
    <row r="126" spans="1:8" x14ac:dyDescent="0.2">
      <c r="A126" s="46"/>
      <c r="B126" s="46"/>
      <c r="C126" s="50"/>
      <c r="D126" s="46"/>
      <c r="E126" s="46"/>
      <c r="F126" s="51"/>
      <c r="G126" s="51"/>
      <c r="H126" s="35" t="s">
        <v>140</v>
      </c>
    </row>
    <row r="127" spans="1:8" x14ac:dyDescent="0.2">
      <c r="A127" s="46"/>
      <c r="B127" s="46"/>
      <c r="C127" s="47" t="s">
        <v>153</v>
      </c>
      <c r="D127" s="46"/>
      <c r="E127" s="46"/>
      <c r="F127" s="51"/>
      <c r="G127" s="51"/>
      <c r="H127" s="35" t="s">
        <v>140</v>
      </c>
    </row>
    <row r="128" spans="1:8" x14ac:dyDescent="0.2">
      <c r="A128" s="46"/>
      <c r="B128" s="46"/>
      <c r="C128" s="47" t="s">
        <v>154</v>
      </c>
      <c r="D128" s="46"/>
      <c r="E128" s="46"/>
      <c r="F128" s="51"/>
      <c r="G128" s="51"/>
      <c r="H128" s="35" t="s">
        <v>140</v>
      </c>
    </row>
    <row r="129" spans="1:8" x14ac:dyDescent="0.2">
      <c r="A129" s="46"/>
      <c r="B129" s="46"/>
      <c r="C129" s="47" t="s">
        <v>139</v>
      </c>
      <c r="D129" s="46"/>
      <c r="E129" s="46" t="s">
        <v>140</v>
      </c>
      <c r="F129" s="52" t="s">
        <v>142</v>
      </c>
      <c r="G129" s="49">
        <v>0</v>
      </c>
      <c r="H129" s="35" t="s">
        <v>140</v>
      </c>
    </row>
    <row r="130" spans="1:8" x14ac:dyDescent="0.2">
      <c r="A130" s="46"/>
      <c r="B130" s="46"/>
      <c r="C130" s="50"/>
      <c r="D130" s="46"/>
      <c r="E130" s="46"/>
      <c r="F130" s="51"/>
      <c r="G130" s="51"/>
      <c r="H130" s="35" t="s">
        <v>140</v>
      </c>
    </row>
    <row r="131" spans="1:8" x14ac:dyDescent="0.2">
      <c r="A131" s="46"/>
      <c r="B131" s="46"/>
      <c r="C131" s="47" t="s">
        <v>155</v>
      </c>
      <c r="D131" s="46"/>
      <c r="E131" s="46"/>
      <c r="F131" s="51"/>
      <c r="G131" s="51"/>
      <c r="H131" s="35" t="s">
        <v>140</v>
      </c>
    </row>
    <row r="132" spans="1:8" x14ac:dyDescent="0.2">
      <c r="A132" s="46"/>
      <c r="B132" s="46"/>
      <c r="C132" s="47" t="s">
        <v>139</v>
      </c>
      <c r="D132" s="46"/>
      <c r="E132" s="46" t="s">
        <v>140</v>
      </c>
      <c r="F132" s="52" t="s">
        <v>142</v>
      </c>
      <c r="G132" s="49">
        <v>0</v>
      </c>
      <c r="H132" s="35" t="s">
        <v>140</v>
      </c>
    </row>
    <row r="133" spans="1:8" x14ac:dyDescent="0.2">
      <c r="A133" s="46"/>
      <c r="B133" s="46"/>
      <c r="C133" s="50"/>
      <c r="D133" s="46"/>
      <c r="E133" s="46"/>
      <c r="F133" s="51"/>
      <c r="G133" s="51"/>
      <c r="H133" s="35" t="s">
        <v>140</v>
      </c>
    </row>
    <row r="134" spans="1:8" x14ac:dyDescent="0.2">
      <c r="A134" s="46"/>
      <c r="B134" s="46"/>
      <c r="C134" s="47" t="s">
        <v>156</v>
      </c>
      <c r="D134" s="46"/>
      <c r="E134" s="46"/>
      <c r="F134" s="51"/>
      <c r="G134" s="51"/>
      <c r="H134" s="35" t="s">
        <v>140</v>
      </c>
    </row>
    <row r="135" spans="1:8" x14ac:dyDescent="0.2">
      <c r="A135" s="46"/>
      <c r="B135" s="46"/>
      <c r="C135" s="47" t="s">
        <v>139</v>
      </c>
      <c r="D135" s="46"/>
      <c r="E135" s="46" t="s">
        <v>140</v>
      </c>
      <c r="F135" s="52" t="s">
        <v>142</v>
      </c>
      <c r="G135" s="49">
        <v>0</v>
      </c>
      <c r="H135" s="35" t="s">
        <v>140</v>
      </c>
    </row>
    <row r="136" spans="1:8" x14ac:dyDescent="0.2">
      <c r="A136" s="46"/>
      <c r="B136" s="46"/>
      <c r="C136" s="50"/>
      <c r="D136" s="46"/>
      <c r="E136" s="46"/>
      <c r="F136" s="51"/>
      <c r="G136" s="51"/>
      <c r="H136" s="35" t="s">
        <v>140</v>
      </c>
    </row>
    <row r="137" spans="1:8" x14ac:dyDescent="0.2">
      <c r="A137" s="46"/>
      <c r="B137" s="46"/>
      <c r="C137" s="47" t="s">
        <v>157</v>
      </c>
      <c r="D137" s="46"/>
      <c r="E137" s="46"/>
      <c r="F137" s="51"/>
      <c r="G137" s="51"/>
      <c r="H137" s="35" t="s">
        <v>140</v>
      </c>
    </row>
    <row r="138" spans="1:8" x14ac:dyDescent="0.2">
      <c r="A138" s="41">
        <v>1</v>
      </c>
      <c r="B138" s="42"/>
      <c r="C138" s="42" t="s">
        <v>158</v>
      </c>
      <c r="D138" s="42"/>
      <c r="E138" s="54"/>
      <c r="F138" s="44">
        <v>7572.0260700150002</v>
      </c>
      <c r="G138" s="45">
        <v>2.610256E-2</v>
      </c>
      <c r="H138" s="35">
        <v>5.15</v>
      </c>
    </row>
    <row r="139" spans="1:8" x14ac:dyDescent="0.2">
      <c r="A139" s="46"/>
      <c r="B139" s="46"/>
      <c r="C139" s="47" t="s">
        <v>139</v>
      </c>
      <c r="D139" s="46"/>
      <c r="E139" s="46" t="s">
        <v>140</v>
      </c>
      <c r="F139" s="48">
        <v>7572.0260700150002</v>
      </c>
      <c r="G139" s="49">
        <v>2.610256E-2</v>
      </c>
      <c r="H139" s="35" t="s">
        <v>140</v>
      </c>
    </row>
    <row r="140" spans="1:8" x14ac:dyDescent="0.2">
      <c r="A140" s="46"/>
      <c r="B140" s="46"/>
      <c r="C140" s="50"/>
      <c r="D140" s="46"/>
      <c r="E140" s="46"/>
      <c r="F140" s="51"/>
      <c r="G140" s="51"/>
      <c r="H140" s="35" t="s">
        <v>140</v>
      </c>
    </row>
    <row r="141" spans="1:8" x14ac:dyDescent="0.2">
      <c r="A141" s="46"/>
      <c r="B141" s="46"/>
      <c r="C141" s="47" t="s">
        <v>159</v>
      </c>
      <c r="D141" s="46"/>
      <c r="E141" s="46"/>
      <c r="F141" s="48">
        <v>7572.0260700150002</v>
      </c>
      <c r="G141" s="49">
        <v>2.610256E-2</v>
      </c>
      <c r="H141" s="35" t="s">
        <v>140</v>
      </c>
    </row>
    <row r="142" spans="1:8" x14ac:dyDescent="0.2">
      <c r="A142" s="46"/>
      <c r="B142" s="46"/>
      <c r="C142" s="51"/>
      <c r="D142" s="46"/>
      <c r="E142" s="46"/>
      <c r="F142" s="46"/>
      <c r="G142" s="46"/>
      <c r="H142" s="35" t="s">
        <v>140</v>
      </c>
    </row>
    <row r="143" spans="1:8" x14ac:dyDescent="0.2">
      <c r="A143" s="46"/>
      <c r="B143" s="46"/>
      <c r="C143" s="47" t="s">
        <v>160</v>
      </c>
      <c r="D143" s="46"/>
      <c r="E143" s="46"/>
      <c r="F143" s="46"/>
      <c r="G143" s="46"/>
      <c r="H143" s="35" t="s">
        <v>140</v>
      </c>
    </row>
    <row r="144" spans="1:8" x14ac:dyDescent="0.2">
      <c r="A144" s="46"/>
      <c r="B144" s="46"/>
      <c r="C144" s="47" t="s">
        <v>161</v>
      </c>
      <c r="D144" s="46"/>
      <c r="E144" s="46"/>
      <c r="F144" s="46"/>
      <c r="G144" s="46"/>
      <c r="H144" s="35" t="s">
        <v>140</v>
      </c>
    </row>
    <row r="145" spans="1:10" x14ac:dyDescent="0.2">
      <c r="A145" s="46"/>
      <c r="B145" s="46"/>
      <c r="C145" s="47" t="s">
        <v>139</v>
      </c>
      <c r="D145" s="46"/>
      <c r="E145" s="46" t="s">
        <v>140</v>
      </c>
      <c r="F145" s="52" t="s">
        <v>142</v>
      </c>
      <c r="G145" s="49">
        <v>0</v>
      </c>
      <c r="H145" s="35" t="s">
        <v>140</v>
      </c>
    </row>
    <row r="146" spans="1:10" x14ac:dyDescent="0.2">
      <c r="A146" s="46"/>
      <c r="B146" s="46"/>
      <c r="C146" s="50"/>
      <c r="D146" s="46"/>
      <c r="E146" s="46"/>
      <c r="F146" s="51"/>
      <c r="G146" s="51"/>
      <c r="H146" s="35" t="s">
        <v>140</v>
      </c>
    </row>
    <row r="147" spans="1:10" x14ac:dyDescent="0.2">
      <c r="A147" s="46"/>
      <c r="B147" s="46"/>
      <c r="C147" s="47" t="s">
        <v>162</v>
      </c>
      <c r="D147" s="46"/>
      <c r="E147" s="46"/>
      <c r="F147" s="46"/>
      <c r="G147" s="46"/>
      <c r="H147" s="35" t="s">
        <v>140</v>
      </c>
    </row>
    <row r="148" spans="1:10" x14ac:dyDescent="0.2">
      <c r="A148" s="46"/>
      <c r="B148" s="46"/>
      <c r="C148" s="47" t="s">
        <v>163</v>
      </c>
      <c r="D148" s="46"/>
      <c r="E148" s="46"/>
      <c r="F148" s="46"/>
      <c r="G148" s="46"/>
      <c r="H148" s="35" t="s">
        <v>140</v>
      </c>
    </row>
    <row r="149" spans="1:10" x14ac:dyDescent="0.2">
      <c r="A149" s="46"/>
      <c r="B149" s="46"/>
      <c r="C149" s="47" t="s">
        <v>139</v>
      </c>
      <c r="D149" s="46"/>
      <c r="E149" s="46" t="s">
        <v>140</v>
      </c>
      <c r="F149" s="52" t="s">
        <v>142</v>
      </c>
      <c r="G149" s="49">
        <v>0</v>
      </c>
      <c r="H149" s="35" t="s">
        <v>140</v>
      </c>
    </row>
    <row r="150" spans="1:10" x14ac:dyDescent="0.2">
      <c r="A150" s="46"/>
      <c r="B150" s="46"/>
      <c r="C150" s="50"/>
      <c r="D150" s="46"/>
      <c r="E150" s="46"/>
      <c r="F150" s="51"/>
      <c r="G150" s="51"/>
      <c r="H150" s="35" t="s">
        <v>140</v>
      </c>
    </row>
    <row r="151" spans="1:10" x14ac:dyDescent="0.2">
      <c r="A151" s="46"/>
      <c r="B151" s="46"/>
      <c r="C151" s="47" t="s">
        <v>164</v>
      </c>
      <c r="D151" s="46"/>
      <c r="E151" s="46"/>
      <c r="F151" s="51"/>
      <c r="G151" s="51"/>
      <c r="H151" s="35" t="s">
        <v>140</v>
      </c>
    </row>
    <row r="152" spans="1:10" x14ac:dyDescent="0.2">
      <c r="A152" s="46"/>
      <c r="B152" s="46"/>
      <c r="C152" s="47" t="s">
        <v>139</v>
      </c>
      <c r="D152" s="46"/>
      <c r="E152" s="46" t="s">
        <v>140</v>
      </c>
      <c r="F152" s="52" t="s">
        <v>142</v>
      </c>
      <c r="G152" s="49">
        <v>0</v>
      </c>
      <c r="H152" s="35" t="s">
        <v>140</v>
      </c>
    </row>
    <row r="153" spans="1:10" x14ac:dyDescent="0.2">
      <c r="A153" s="46"/>
      <c r="B153" s="46"/>
      <c r="C153" s="50"/>
      <c r="D153" s="46"/>
      <c r="E153" s="46"/>
      <c r="F153" s="51"/>
      <c r="G153" s="51"/>
      <c r="H153" s="35" t="s">
        <v>140</v>
      </c>
    </row>
    <row r="154" spans="1:10" x14ac:dyDescent="0.2">
      <c r="A154" s="54"/>
      <c r="B154" s="42"/>
      <c r="C154" s="42" t="s">
        <v>687</v>
      </c>
      <c r="D154" s="42"/>
      <c r="E154" s="54"/>
      <c r="F154" s="44">
        <v>1986.7099642999999</v>
      </c>
      <c r="G154" s="45">
        <v>6.8486600000000003E-3</v>
      </c>
      <c r="H154" s="35" t="s">
        <v>140</v>
      </c>
    </row>
    <row r="155" spans="1:10" x14ac:dyDescent="0.2">
      <c r="A155" s="54"/>
      <c r="B155" s="42"/>
      <c r="C155" s="37" t="s">
        <v>1110</v>
      </c>
      <c r="D155" s="42"/>
      <c r="E155" s="54"/>
      <c r="F155" s="44">
        <v>-1391.3953124300001</v>
      </c>
      <c r="G155" s="45">
        <v>-4.7964699999999997E-3</v>
      </c>
      <c r="H155" s="35" t="s">
        <v>140</v>
      </c>
    </row>
    <row r="156" spans="1:10" x14ac:dyDescent="0.2">
      <c r="A156" s="50"/>
      <c r="B156" s="50"/>
      <c r="C156" s="47" t="s">
        <v>166</v>
      </c>
      <c r="D156" s="51"/>
      <c r="E156" s="51"/>
      <c r="F156" s="48">
        <v>290087.44891359803</v>
      </c>
      <c r="G156" s="55">
        <v>1.0000000499999999</v>
      </c>
      <c r="H156" s="35" t="s">
        <v>140</v>
      </c>
    </row>
    <row r="157" spans="1:10" x14ac:dyDescent="0.2">
      <c r="A157" s="56"/>
      <c r="B157" s="56"/>
      <c r="C157" s="57"/>
      <c r="D157" s="58"/>
      <c r="E157" s="58"/>
      <c r="F157" s="59"/>
      <c r="G157" s="60"/>
      <c r="H157" s="61"/>
    </row>
    <row r="158" spans="1:10" x14ac:dyDescent="0.2">
      <c r="A158" s="56"/>
      <c r="B158" s="62" t="s">
        <v>986</v>
      </c>
      <c r="C158" s="62"/>
      <c r="D158" s="62"/>
      <c r="E158" s="62"/>
      <c r="F158" s="62"/>
      <c r="G158" s="62"/>
      <c r="H158" s="62"/>
      <c r="J158" s="63"/>
    </row>
    <row r="159" spans="1:10" x14ac:dyDescent="0.2">
      <c r="A159" s="56"/>
      <c r="B159" s="62" t="s">
        <v>987</v>
      </c>
      <c r="C159" s="62"/>
      <c r="D159" s="62"/>
      <c r="E159" s="62"/>
      <c r="F159" s="62"/>
      <c r="G159" s="62"/>
      <c r="H159" s="62"/>
      <c r="J159" s="63"/>
    </row>
    <row r="160" spans="1:10" x14ac:dyDescent="0.2">
      <c r="A160" s="56"/>
      <c r="B160" s="62" t="s">
        <v>988</v>
      </c>
      <c r="C160" s="62"/>
      <c r="D160" s="62"/>
      <c r="E160" s="62"/>
      <c r="F160" s="62"/>
      <c r="G160" s="62"/>
      <c r="H160" s="62"/>
      <c r="J160" s="63"/>
    </row>
    <row r="161" spans="1:17" s="66" customFormat="1" ht="52.5" customHeight="1" x14ac:dyDescent="0.25">
      <c r="A161" s="64"/>
      <c r="B161" s="65" t="s">
        <v>989</v>
      </c>
      <c r="C161" s="65"/>
      <c r="D161" s="65"/>
      <c r="E161" s="65"/>
      <c r="F161" s="65"/>
      <c r="G161" s="65"/>
      <c r="H161" s="65"/>
      <c r="I161" s="29"/>
      <c r="J161" s="63"/>
      <c r="K161" s="29"/>
      <c r="L161" s="29"/>
      <c r="M161" s="29"/>
      <c r="N161" s="29"/>
      <c r="O161" s="29"/>
      <c r="P161" s="29"/>
      <c r="Q161" s="29"/>
    </row>
    <row r="162" spans="1:17" x14ac:dyDescent="0.2">
      <c r="A162" s="56"/>
      <c r="B162" s="62" t="s">
        <v>990</v>
      </c>
      <c r="C162" s="62"/>
      <c r="D162" s="62"/>
      <c r="E162" s="62"/>
      <c r="F162" s="62"/>
      <c r="G162" s="62"/>
      <c r="H162" s="62"/>
      <c r="J162" s="63"/>
    </row>
    <row r="163" spans="1:17" x14ac:dyDescent="0.2">
      <c r="A163" s="56"/>
      <c r="B163" s="56"/>
      <c r="C163" s="56"/>
      <c r="D163" s="58"/>
      <c r="E163" s="58"/>
      <c r="F163" s="58"/>
      <c r="G163" s="58"/>
    </row>
    <row r="164" spans="1:17" x14ac:dyDescent="0.2">
      <c r="A164" s="56"/>
      <c r="B164" s="68" t="s">
        <v>167</v>
      </c>
      <c r="C164" s="69"/>
      <c r="D164" s="70"/>
      <c r="E164" s="71"/>
      <c r="F164" s="58"/>
      <c r="G164" s="58"/>
    </row>
    <row r="165" spans="1:17" ht="27.75" customHeight="1" x14ac:dyDescent="0.2">
      <c r="A165" s="56"/>
      <c r="B165" s="72" t="s">
        <v>168</v>
      </c>
      <c r="C165" s="73"/>
      <c r="D165" s="34" t="s">
        <v>1016</v>
      </c>
      <c r="E165" s="71"/>
      <c r="F165" s="58"/>
      <c r="G165" s="58"/>
    </row>
    <row r="166" spans="1:17" ht="12.75" customHeight="1" x14ac:dyDescent="0.2">
      <c r="A166" s="56"/>
      <c r="B166" s="72" t="s">
        <v>992</v>
      </c>
      <c r="C166" s="73"/>
      <c r="D166" s="34" t="str">
        <f>"Rs. "&amp;TEXT(F93,"0.00")&amp;" lacs/ "&amp;IF(ROUND((G93*100),2) = 0,"#",(TEXT((G93*100),"0.00")&amp;"%"))</f>
        <v>Rs. 88.43 lacs/ 0.03%</v>
      </c>
      <c r="E166" s="71"/>
      <c r="F166" s="58"/>
      <c r="G166" s="58"/>
    </row>
    <row r="167" spans="1:17" x14ac:dyDescent="0.2">
      <c r="A167" s="56"/>
      <c r="B167" s="72" t="s">
        <v>170</v>
      </c>
      <c r="C167" s="73"/>
      <c r="D167" s="74" t="s">
        <v>140</v>
      </c>
      <c r="E167" s="71"/>
      <c r="F167" s="58"/>
      <c r="G167" s="58"/>
    </row>
    <row r="168" spans="1:17" x14ac:dyDescent="0.2">
      <c r="A168" s="75"/>
      <c r="B168" s="76" t="s">
        <v>140</v>
      </c>
      <c r="C168" s="76" t="s">
        <v>993</v>
      </c>
      <c r="D168" s="76" t="s">
        <v>171</v>
      </c>
      <c r="E168" s="75"/>
      <c r="F168" s="75"/>
      <c r="G168" s="75"/>
      <c r="H168" s="75"/>
      <c r="J168" s="63"/>
    </row>
    <row r="169" spans="1:17" x14ac:dyDescent="0.2">
      <c r="A169" s="75"/>
      <c r="B169" s="77" t="s">
        <v>172</v>
      </c>
      <c r="C169" s="78">
        <v>46265</v>
      </c>
      <c r="D169" s="78">
        <v>46295</v>
      </c>
      <c r="E169" s="75"/>
      <c r="F169" s="75"/>
      <c r="G169" s="75"/>
      <c r="J169" s="63"/>
    </row>
    <row r="170" spans="1:17" x14ac:dyDescent="0.2">
      <c r="A170" s="75"/>
      <c r="B170" s="37" t="s">
        <v>173</v>
      </c>
      <c r="C170" s="79">
        <v>450.30590000000001</v>
      </c>
      <c r="D170" s="79">
        <v>424.4563</v>
      </c>
      <c r="E170" s="75"/>
      <c r="F170" s="80"/>
      <c r="G170" s="81"/>
    </row>
    <row r="171" spans="1:17" x14ac:dyDescent="0.2">
      <c r="A171" s="75"/>
      <c r="B171" s="37" t="s">
        <v>994</v>
      </c>
      <c r="C171" s="79">
        <v>89.335099999999997</v>
      </c>
      <c r="D171" s="79">
        <v>84.206900000000005</v>
      </c>
      <c r="E171" s="75"/>
      <c r="F171" s="80"/>
      <c r="G171" s="81"/>
    </row>
    <row r="172" spans="1:17" x14ac:dyDescent="0.2">
      <c r="A172" s="75"/>
      <c r="B172" s="37" t="s">
        <v>174</v>
      </c>
      <c r="C172" s="79">
        <v>399.74700000000001</v>
      </c>
      <c r="D172" s="79">
        <v>376.47699999999998</v>
      </c>
      <c r="E172" s="75"/>
      <c r="F172" s="80"/>
      <c r="G172" s="81"/>
    </row>
    <row r="173" spans="1:17" x14ac:dyDescent="0.2">
      <c r="A173" s="75"/>
      <c r="B173" s="37" t="s">
        <v>995</v>
      </c>
      <c r="C173" s="79">
        <v>65.433499999999995</v>
      </c>
      <c r="D173" s="79">
        <v>61.624499999999998</v>
      </c>
      <c r="E173" s="75"/>
      <c r="F173" s="80"/>
      <c r="G173" s="81"/>
    </row>
    <row r="174" spans="1:17" x14ac:dyDescent="0.2">
      <c r="A174" s="75"/>
      <c r="B174" s="75"/>
      <c r="C174" s="75"/>
      <c r="D174" s="75"/>
      <c r="E174" s="75"/>
      <c r="F174" s="75"/>
      <c r="G174" s="75"/>
    </row>
    <row r="175" spans="1:17" x14ac:dyDescent="0.2">
      <c r="A175" s="75"/>
      <c r="B175" s="72" t="s">
        <v>996</v>
      </c>
      <c r="C175" s="73"/>
      <c r="D175" s="34" t="s">
        <v>169</v>
      </c>
      <c r="E175" s="75"/>
      <c r="F175" s="75"/>
      <c r="G175" s="75"/>
    </row>
    <row r="176" spans="1:17" x14ac:dyDescent="0.2">
      <c r="A176" s="75"/>
      <c r="B176" s="123"/>
      <c r="C176" s="123"/>
      <c r="D176" s="123"/>
      <c r="E176" s="75"/>
      <c r="F176" s="75"/>
      <c r="G176" s="75"/>
    </row>
    <row r="177" spans="1:7" x14ac:dyDescent="0.2">
      <c r="A177" s="75"/>
      <c r="B177" s="72" t="s">
        <v>176</v>
      </c>
      <c r="C177" s="73"/>
      <c r="D177" s="34" t="s">
        <v>1019</v>
      </c>
      <c r="E177" s="84"/>
      <c r="F177" s="75"/>
      <c r="G177" s="75"/>
    </row>
    <row r="178" spans="1:7" x14ac:dyDescent="0.2">
      <c r="A178" s="75"/>
      <c r="B178" s="72" t="s">
        <v>177</v>
      </c>
      <c r="C178" s="73"/>
      <c r="D178" s="34" t="s">
        <v>169</v>
      </c>
      <c r="E178" s="84"/>
      <c r="F178" s="75"/>
      <c r="G178" s="75"/>
    </row>
    <row r="179" spans="1:7" ht="17.100000000000001" customHeight="1" x14ac:dyDescent="0.2">
      <c r="A179" s="75"/>
      <c r="B179" s="72" t="s">
        <v>178</v>
      </c>
      <c r="C179" s="73"/>
      <c r="D179" s="34" t="s">
        <v>169</v>
      </c>
      <c r="E179" s="84"/>
      <c r="F179" s="75"/>
      <c r="G179" s="75"/>
    </row>
    <row r="180" spans="1:7" ht="17.100000000000001" customHeight="1" x14ac:dyDescent="0.2">
      <c r="A180" s="75"/>
      <c r="B180" s="72" t="s">
        <v>179</v>
      </c>
      <c r="C180" s="73"/>
      <c r="D180" s="85">
        <v>0.77315596154067889</v>
      </c>
      <c r="E180" s="75"/>
      <c r="F180" s="80"/>
      <c r="G180" s="81"/>
    </row>
    <row r="182" spans="1:7" x14ac:dyDescent="0.2">
      <c r="B182" s="181" t="s">
        <v>1171</v>
      </c>
    </row>
    <row r="183" spans="1:7" ht="40.5" x14ac:dyDescent="0.2">
      <c r="B183" s="187" t="s">
        <v>1126</v>
      </c>
      <c r="C183" s="187" t="s">
        <v>1127</v>
      </c>
      <c r="D183" s="187" t="s">
        <v>1128</v>
      </c>
      <c r="E183" s="187" t="s">
        <v>1129</v>
      </c>
      <c r="F183" s="187" t="s">
        <v>1130</v>
      </c>
    </row>
    <row r="184" spans="1:7" ht="13.5" x14ac:dyDescent="0.2">
      <c r="B184" s="188" t="s">
        <v>1149</v>
      </c>
      <c r="C184" s="189" t="s">
        <v>1132</v>
      </c>
      <c r="D184" s="10">
        <v>0</v>
      </c>
      <c r="E184" s="11">
        <v>0</v>
      </c>
      <c r="F184" s="190">
        <v>29.407129999999999</v>
      </c>
    </row>
    <row r="186" spans="1:7" x14ac:dyDescent="0.2">
      <c r="B186" s="86" t="s">
        <v>997</v>
      </c>
      <c r="C186" s="86"/>
    </row>
    <row r="188" spans="1:7" ht="153.75" customHeight="1" x14ac:dyDescent="0.2"/>
    <row r="191" spans="1:7" x14ac:dyDescent="0.2">
      <c r="B191" s="87" t="s">
        <v>998</v>
      </c>
      <c r="C191" s="88"/>
      <c r="D191" s="87"/>
    </row>
    <row r="192" spans="1:7" x14ac:dyDescent="0.2">
      <c r="B192" s="87" t="s">
        <v>1150</v>
      </c>
      <c r="D192" s="87"/>
    </row>
    <row r="193" spans="2:7" ht="165" customHeight="1" x14ac:dyDescent="0.2"/>
    <row r="197" spans="2:7" ht="13.5" x14ac:dyDescent="0.25">
      <c r="B197" s="143"/>
      <c r="C197" s="143"/>
      <c r="D197" s="143"/>
      <c r="E197" s="143"/>
      <c r="F197" s="143"/>
      <c r="G197" s="144" t="s">
        <v>1019</v>
      </c>
    </row>
    <row r="198" spans="2:7" ht="13.5" x14ac:dyDescent="0.25">
      <c r="B198" s="145" t="s">
        <v>1227</v>
      </c>
      <c r="C198" s="145"/>
      <c r="D198" s="145"/>
      <c r="E198" s="145"/>
      <c r="F198" s="145"/>
      <c r="G198" s="145"/>
    </row>
    <row r="199" spans="2:7" ht="13.5" x14ac:dyDescent="0.25">
      <c r="B199" s="145" t="s">
        <v>1228</v>
      </c>
      <c r="C199" s="145"/>
      <c r="D199" s="145"/>
      <c r="E199" s="145"/>
      <c r="F199" s="145"/>
      <c r="G199" s="145"/>
    </row>
    <row r="200" spans="2:7" ht="13.5" x14ac:dyDescent="0.25">
      <c r="B200" s="144"/>
      <c r="C200" s="144"/>
      <c r="D200" s="144"/>
      <c r="E200" s="144"/>
      <c r="F200" s="144"/>
      <c r="G200" s="144"/>
    </row>
    <row r="201" spans="2:7" ht="13.5" x14ac:dyDescent="0.25">
      <c r="B201" s="145" t="s">
        <v>1194</v>
      </c>
      <c r="C201" s="145"/>
      <c r="D201" s="145"/>
      <c r="E201" s="145"/>
      <c r="F201" s="145"/>
      <c r="G201" s="145"/>
    </row>
    <row r="202" spans="2:7" ht="13.5" x14ac:dyDescent="0.25">
      <c r="B202" s="144" t="s">
        <v>1229</v>
      </c>
      <c r="C202" s="143"/>
      <c r="D202" s="143"/>
      <c r="E202" s="143"/>
      <c r="F202" s="143"/>
      <c r="G202" s="143"/>
    </row>
    <row r="203" spans="2:7" ht="13.5" x14ac:dyDescent="0.25">
      <c r="B203" s="143"/>
      <c r="C203" s="143"/>
      <c r="D203" s="143"/>
      <c r="E203" s="143"/>
      <c r="F203" s="143"/>
      <c r="G203" s="143"/>
    </row>
    <row r="204" spans="2:7" ht="13.5" x14ac:dyDescent="0.25">
      <c r="B204" s="144" t="s">
        <v>1230</v>
      </c>
      <c r="C204" s="143"/>
      <c r="D204" s="146"/>
      <c r="E204" s="147"/>
      <c r="F204" s="147"/>
      <c r="G204" s="147"/>
    </row>
    <row r="205" spans="2:7" ht="13.5" x14ac:dyDescent="0.25">
      <c r="B205" s="148"/>
      <c r="C205" s="149"/>
      <c r="D205" s="143"/>
      <c r="E205" s="143"/>
      <c r="F205" s="143"/>
      <c r="G205" s="143"/>
    </row>
    <row r="206" spans="2:7" ht="13.5" x14ac:dyDescent="0.25">
      <c r="B206" s="144" t="s">
        <v>1212</v>
      </c>
      <c r="C206" s="143"/>
      <c r="D206" s="143"/>
      <c r="E206" s="143"/>
      <c r="F206" s="143"/>
      <c r="G206" s="143"/>
    </row>
    <row r="207" spans="2:7" ht="13.5" x14ac:dyDescent="0.25">
      <c r="B207" s="143"/>
      <c r="C207" s="143"/>
      <c r="D207" s="143"/>
      <c r="E207" s="150"/>
      <c r="F207" s="150"/>
      <c r="G207" s="150"/>
    </row>
    <row r="208" spans="2:7" ht="13.5" x14ac:dyDescent="0.25">
      <c r="B208" s="144" t="s">
        <v>1206</v>
      </c>
      <c r="C208" s="143"/>
      <c r="D208" s="143"/>
      <c r="E208" s="143"/>
      <c r="F208" s="151"/>
      <c r="G208" s="150"/>
    </row>
    <row r="209" spans="2:7" ht="13.5" x14ac:dyDescent="0.25">
      <c r="B209" s="143"/>
      <c r="C209" s="143"/>
      <c r="D209" s="143"/>
      <c r="E209" s="143"/>
      <c r="F209" s="143"/>
      <c r="G209" s="143"/>
    </row>
    <row r="210" spans="2:7" ht="27" x14ac:dyDescent="0.2">
      <c r="B210" s="152" t="s">
        <v>1197</v>
      </c>
      <c r="C210" s="152" t="s">
        <v>1198</v>
      </c>
      <c r="D210" s="152" t="s">
        <v>1199</v>
      </c>
      <c r="E210" s="153" t="s">
        <v>1200</v>
      </c>
      <c r="F210" s="153" t="s">
        <v>1201</v>
      </c>
      <c r="G210" s="153" t="s">
        <v>1207</v>
      </c>
    </row>
    <row r="211" spans="2:7" ht="13.5" x14ac:dyDescent="0.2">
      <c r="B211" s="154" t="s">
        <v>767</v>
      </c>
      <c r="C211" s="154" t="s">
        <v>1147</v>
      </c>
      <c r="D211" s="155" t="s">
        <v>1208</v>
      </c>
      <c r="E211" s="156">
        <v>2356.39</v>
      </c>
      <c r="F211" s="157">
        <v>2288.6999999999998</v>
      </c>
      <c r="G211" s="158">
        <v>67.207581000000005</v>
      </c>
    </row>
    <row r="212" spans="2:7" ht="13.5" x14ac:dyDescent="0.2">
      <c r="B212" s="154" t="s">
        <v>767</v>
      </c>
      <c r="C212" s="154" t="s">
        <v>1148</v>
      </c>
      <c r="D212" s="155" t="s">
        <v>1208</v>
      </c>
      <c r="E212" s="156">
        <v>472.43</v>
      </c>
      <c r="F212" s="157">
        <v>453.6</v>
      </c>
      <c r="G212" s="158">
        <v>7.4097749999999998</v>
      </c>
    </row>
    <row r="213" spans="2:7" ht="13.5" x14ac:dyDescent="0.2">
      <c r="B213" s="176"/>
      <c r="C213" s="176"/>
      <c r="D213" s="177"/>
      <c r="E213" s="178"/>
      <c r="F213" s="179"/>
      <c r="G213" s="180"/>
    </row>
    <row r="214" spans="2:7" ht="13.5" x14ac:dyDescent="0.25">
      <c r="B214" s="143"/>
      <c r="C214" s="159"/>
      <c r="D214" s="146"/>
      <c r="E214" s="16"/>
      <c r="F214" s="160"/>
      <c r="G214" s="160"/>
    </row>
    <row r="215" spans="2:7" ht="13.5" x14ac:dyDescent="0.25">
      <c r="B215" s="144" t="s">
        <v>1209</v>
      </c>
      <c r="C215" s="143"/>
      <c r="D215" s="146"/>
      <c r="E215" s="143"/>
      <c r="F215" s="143"/>
      <c r="G215" s="143"/>
    </row>
    <row r="216" spans="2:7" ht="13.5" x14ac:dyDescent="0.25">
      <c r="B216" s="143"/>
      <c r="C216" s="143"/>
      <c r="D216" s="143"/>
      <c r="E216" s="143"/>
      <c r="F216" s="143"/>
      <c r="G216" s="143"/>
    </row>
    <row r="217" spans="2:7" ht="13.5" x14ac:dyDescent="0.25">
      <c r="B217" s="161" t="s">
        <v>1197</v>
      </c>
      <c r="C217" s="161" t="s">
        <v>1205</v>
      </c>
      <c r="D217" s="143"/>
      <c r="E217" s="143"/>
      <c r="F217" s="143"/>
      <c r="G217" s="143"/>
    </row>
    <row r="218" spans="2:7" ht="13.5" x14ac:dyDescent="0.25">
      <c r="B218" s="162" t="s">
        <v>767</v>
      </c>
      <c r="C218" s="163">
        <v>0.130467</v>
      </c>
      <c r="D218" s="143"/>
      <c r="E218" s="143"/>
      <c r="F218" s="143"/>
      <c r="G218" s="143"/>
    </row>
    <row r="219" spans="2:7" ht="13.5" x14ac:dyDescent="0.25">
      <c r="B219" s="148"/>
      <c r="C219" s="149"/>
      <c r="D219" s="143"/>
      <c r="E219" s="143"/>
      <c r="F219" s="143"/>
      <c r="G219" s="143"/>
    </row>
    <row r="220" spans="2:7" ht="13.5" x14ac:dyDescent="0.25">
      <c r="B220" s="144" t="s">
        <v>1215</v>
      </c>
      <c r="C220" s="143"/>
      <c r="D220" s="143"/>
      <c r="E220" s="143"/>
      <c r="F220" s="143"/>
      <c r="G220" s="143"/>
    </row>
    <row r="221" spans="2:7" ht="13.5" x14ac:dyDescent="0.25">
      <c r="B221" s="164"/>
      <c r="C221" s="165"/>
      <c r="D221" s="165"/>
      <c r="E221" s="166"/>
      <c r="F221" s="166"/>
      <c r="G221" s="166"/>
    </row>
    <row r="222" spans="2:7" ht="13.5" x14ac:dyDescent="0.25">
      <c r="B222" s="144" t="s">
        <v>1216</v>
      </c>
      <c r="C222" s="143"/>
      <c r="D222" s="167"/>
      <c r="E222" s="143"/>
      <c r="F222" s="143"/>
      <c r="G222" s="143"/>
    </row>
    <row r="223" spans="2:7" ht="13.5" x14ac:dyDescent="0.25">
      <c r="B223" s="143"/>
      <c r="C223" s="143"/>
      <c r="D223" s="167"/>
      <c r="E223" s="167"/>
      <c r="F223" s="168"/>
      <c r="G223" s="168"/>
    </row>
    <row r="224" spans="2:7" ht="13.5" x14ac:dyDescent="0.25">
      <c r="B224" s="144" t="s">
        <v>1217</v>
      </c>
      <c r="C224" s="143"/>
      <c r="D224" s="143"/>
      <c r="E224" s="143"/>
      <c r="F224" s="143"/>
      <c r="G224" s="143" t="s">
        <v>1210</v>
      </c>
    </row>
    <row r="225" spans="2:7" ht="13.5" x14ac:dyDescent="0.25">
      <c r="B225" s="143"/>
      <c r="C225" s="149"/>
      <c r="D225" s="169"/>
      <c r="E225" s="143"/>
      <c r="F225" s="143"/>
      <c r="G225" s="143"/>
    </row>
    <row r="226" spans="2:7" ht="13.5" x14ac:dyDescent="0.25">
      <c r="B226" s="144" t="s">
        <v>1218</v>
      </c>
      <c r="C226" s="143"/>
      <c r="D226" s="143"/>
      <c r="E226" s="143"/>
      <c r="F226" s="143"/>
      <c r="G226" s="143"/>
    </row>
    <row r="227" spans="2:7" ht="13.5" x14ac:dyDescent="0.25">
      <c r="B227" s="143"/>
      <c r="C227" s="143"/>
      <c r="D227" s="143"/>
      <c r="E227" s="143"/>
      <c r="F227" s="143"/>
      <c r="G227" s="143"/>
    </row>
    <row r="228" spans="2:7" ht="13.5" x14ac:dyDescent="0.25">
      <c r="B228" s="144" t="s">
        <v>1219</v>
      </c>
      <c r="C228" s="143"/>
      <c r="D228" s="143"/>
      <c r="E228" s="143"/>
      <c r="F228" s="143"/>
      <c r="G228" s="143"/>
    </row>
    <row r="229" spans="2:7" ht="13.5" x14ac:dyDescent="0.25">
      <c r="B229" s="143"/>
      <c r="C229" s="159"/>
      <c r="D229" s="170"/>
      <c r="E229" s="17"/>
      <c r="F229" s="168"/>
      <c r="G229" s="168"/>
    </row>
    <row r="230" spans="2:7" ht="13.5" x14ac:dyDescent="0.25">
      <c r="B230" s="144" t="s">
        <v>1220</v>
      </c>
      <c r="C230" s="143"/>
      <c r="D230" s="143"/>
      <c r="E230" s="143"/>
      <c r="F230" s="143"/>
      <c r="G230" s="143"/>
    </row>
    <row r="231" spans="2:7" ht="13.5" x14ac:dyDescent="0.25">
      <c r="B231" s="148"/>
      <c r="C231" s="169"/>
      <c r="D231" s="143"/>
      <c r="E231" s="143"/>
      <c r="F231" s="143"/>
      <c r="G231" s="143"/>
    </row>
    <row r="232" spans="2:7" ht="13.5" x14ac:dyDescent="0.25">
      <c r="B232" s="144" t="s">
        <v>1221</v>
      </c>
      <c r="C232" s="143"/>
      <c r="D232" s="143"/>
      <c r="E232" s="143"/>
      <c r="F232" s="143"/>
      <c r="G232" s="143"/>
    </row>
    <row r="233" spans="2:7" ht="13.5" x14ac:dyDescent="0.25">
      <c r="B233" s="143"/>
      <c r="C233" s="143"/>
      <c r="D233" s="143"/>
      <c r="E233" s="143"/>
      <c r="F233" s="143"/>
      <c r="G233" s="171"/>
    </row>
    <row r="234" spans="2:7" ht="13.5" x14ac:dyDescent="0.25">
      <c r="B234" s="144" t="s">
        <v>1211</v>
      </c>
      <c r="C234" s="143"/>
      <c r="D234" s="143"/>
      <c r="E234" s="143"/>
      <c r="F234" s="143"/>
      <c r="G234" s="143"/>
    </row>
    <row r="235" spans="2:7" ht="13.5" x14ac:dyDescent="0.25">
      <c r="B235" s="143"/>
      <c r="C235" s="143"/>
      <c r="D235" s="143"/>
      <c r="E235" s="151"/>
      <c r="F235" s="143"/>
      <c r="G235" s="143"/>
    </row>
    <row r="236" spans="2:7" ht="13.5" x14ac:dyDescent="0.25">
      <c r="B236" s="144" t="s">
        <v>1222</v>
      </c>
      <c r="C236" s="143"/>
      <c r="D236" s="143"/>
      <c r="E236" s="151"/>
      <c r="F236" s="143"/>
      <c r="G236" s="143"/>
    </row>
    <row r="237" spans="2:7" ht="13.5" x14ac:dyDescent="0.25">
      <c r="B237" s="143"/>
      <c r="C237" s="143"/>
      <c r="D237" s="143"/>
      <c r="E237" s="151"/>
      <c r="F237" s="143"/>
      <c r="G237" s="143"/>
    </row>
    <row r="238" spans="2:7" ht="13.5" x14ac:dyDescent="0.25">
      <c r="B238" s="144" t="s">
        <v>1223</v>
      </c>
      <c r="C238" s="143"/>
      <c r="D238" s="143"/>
      <c r="E238" s="151"/>
      <c r="F238" s="143"/>
      <c r="G238" s="143"/>
    </row>
    <row r="239" spans="2:7" ht="13.5" x14ac:dyDescent="0.25">
      <c r="B239" s="143"/>
      <c r="C239" s="143"/>
      <c r="D239" s="143"/>
      <c r="E239" s="151"/>
      <c r="F239" s="143"/>
      <c r="G239" s="143"/>
    </row>
    <row r="240" spans="2:7" ht="13.5" x14ac:dyDescent="0.25">
      <c r="B240" s="144" t="s">
        <v>1224</v>
      </c>
      <c r="C240" s="143"/>
      <c r="D240" s="143"/>
      <c r="E240" s="151"/>
      <c r="F240" s="143"/>
      <c r="G240" s="143"/>
    </row>
    <row r="241" spans="2:7" ht="13.5" x14ac:dyDescent="0.25">
      <c r="B241" s="143"/>
      <c r="C241" s="143"/>
      <c r="D241" s="143"/>
      <c r="E241" s="151"/>
      <c r="F241" s="143"/>
      <c r="G241" s="143"/>
    </row>
    <row r="242" spans="2:7" ht="13.5" x14ac:dyDescent="0.25">
      <c r="B242" s="144" t="s">
        <v>1225</v>
      </c>
      <c r="C242" s="143"/>
      <c r="D242" s="143"/>
      <c r="E242" s="151"/>
      <c r="F242" s="143"/>
      <c r="G242" s="143"/>
    </row>
    <row r="243" spans="2:7" ht="13.5" x14ac:dyDescent="0.25">
      <c r="B243" s="143"/>
      <c r="C243" s="143"/>
      <c r="D243" s="143"/>
      <c r="E243" s="151"/>
      <c r="F243" s="143"/>
      <c r="G243" s="143"/>
    </row>
    <row r="244" spans="2:7" ht="13.5" x14ac:dyDescent="0.25">
      <c r="B244" s="143" t="s">
        <v>1226</v>
      </c>
      <c r="C244" s="143"/>
      <c r="D244" s="143"/>
      <c r="E244" s="143"/>
      <c r="F244" s="143"/>
      <c r="G244" s="143"/>
    </row>
    <row r="245" spans="2:7" ht="13.5" x14ac:dyDescent="0.25">
      <c r="B245" s="143"/>
      <c r="C245" s="143"/>
      <c r="D245" s="143"/>
      <c r="E245" s="143"/>
      <c r="F245" s="143"/>
      <c r="G245" s="143"/>
    </row>
    <row r="246" spans="2:7" ht="13.5" x14ac:dyDescent="0.25">
      <c r="B246" s="143"/>
      <c r="C246" s="143"/>
      <c r="D246" s="143"/>
      <c r="E246" s="143"/>
      <c r="F246" s="143"/>
      <c r="G246" s="143"/>
    </row>
  </sheetData>
  <mergeCells count="21">
    <mergeCell ref="B198:G198"/>
    <mergeCell ref="B199:G199"/>
    <mergeCell ref="B201:G201"/>
    <mergeCell ref="A1:H1"/>
    <mergeCell ref="A2:H2"/>
    <mergeCell ref="A3:H3"/>
    <mergeCell ref="B158:H158"/>
    <mergeCell ref="B159:H159"/>
    <mergeCell ref="B160:H160"/>
    <mergeCell ref="B161:H161"/>
    <mergeCell ref="B162:H162"/>
    <mergeCell ref="B164:D164"/>
    <mergeCell ref="B165:C165"/>
    <mergeCell ref="B179:C179"/>
    <mergeCell ref="B180:C180"/>
    <mergeCell ref="B186:C186"/>
    <mergeCell ref="B166:C166"/>
    <mergeCell ref="B167:C167"/>
    <mergeCell ref="B175:C175"/>
    <mergeCell ref="B177:C177"/>
    <mergeCell ref="B178:C178"/>
  </mergeCells>
  <hyperlinks>
    <hyperlink ref="I1" location="Index!B2" display="Index" xr:uid="{C67343F7-E8D8-46DD-90D6-AA8F7D216DBE}"/>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0AE1-6963-4748-A68C-A9C0C8126971}">
  <sheetPr>
    <outlinePr summaryBelow="0" summaryRight="0"/>
  </sheetPr>
  <dimension ref="A1:Q20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791</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ht="25.5" x14ac:dyDescent="0.2">
      <c r="A7" s="41">
        <v>1</v>
      </c>
      <c r="B7" s="42" t="s">
        <v>792</v>
      </c>
      <c r="C7" s="42" t="s">
        <v>793</v>
      </c>
      <c r="D7" s="42" t="s">
        <v>215</v>
      </c>
      <c r="E7" s="43">
        <v>12205</v>
      </c>
      <c r="F7" s="44">
        <v>150.48765</v>
      </c>
      <c r="G7" s="45">
        <v>1.072276E-2</v>
      </c>
      <c r="H7" s="35" t="s">
        <v>140</v>
      </c>
    </row>
    <row r="8" spans="1:9" ht="25.5" x14ac:dyDescent="0.2">
      <c r="A8" s="41">
        <v>2</v>
      </c>
      <c r="B8" s="42" t="s">
        <v>49</v>
      </c>
      <c r="C8" s="42" t="s">
        <v>50</v>
      </c>
      <c r="D8" s="42" t="s">
        <v>51</v>
      </c>
      <c r="E8" s="43">
        <v>8183</v>
      </c>
      <c r="F8" s="44">
        <v>147.154889</v>
      </c>
      <c r="G8" s="45">
        <v>1.048529E-2</v>
      </c>
      <c r="H8" s="35" t="s">
        <v>140</v>
      </c>
    </row>
    <row r="9" spans="1:9" x14ac:dyDescent="0.2">
      <c r="A9" s="41">
        <v>3</v>
      </c>
      <c r="B9" s="42" t="s">
        <v>456</v>
      </c>
      <c r="C9" s="42" t="s">
        <v>457</v>
      </c>
      <c r="D9" s="42" t="s">
        <v>46</v>
      </c>
      <c r="E9" s="43">
        <v>35228</v>
      </c>
      <c r="F9" s="44">
        <v>146.90075999999999</v>
      </c>
      <c r="G9" s="45">
        <v>1.046718E-2</v>
      </c>
      <c r="H9" s="35" t="s">
        <v>140</v>
      </c>
    </row>
    <row r="10" spans="1:9" ht="25.5" x14ac:dyDescent="0.2">
      <c r="A10" s="41">
        <v>4</v>
      </c>
      <c r="B10" s="42" t="s">
        <v>794</v>
      </c>
      <c r="C10" s="42" t="s">
        <v>795</v>
      </c>
      <c r="D10" s="42" t="s">
        <v>796</v>
      </c>
      <c r="E10" s="43">
        <v>4992</v>
      </c>
      <c r="F10" s="44">
        <v>144.93772799999999</v>
      </c>
      <c r="G10" s="45">
        <v>1.0327309999999999E-2</v>
      </c>
      <c r="H10" s="35" t="s">
        <v>140</v>
      </c>
    </row>
    <row r="11" spans="1:9" x14ac:dyDescent="0.2">
      <c r="A11" s="41">
        <v>5</v>
      </c>
      <c r="B11" s="42" t="s">
        <v>797</v>
      </c>
      <c r="C11" s="42" t="s">
        <v>798</v>
      </c>
      <c r="D11" s="42" t="s">
        <v>183</v>
      </c>
      <c r="E11" s="43">
        <v>182360</v>
      </c>
      <c r="F11" s="44">
        <v>144.575008</v>
      </c>
      <c r="G11" s="45">
        <v>1.030146E-2</v>
      </c>
      <c r="H11" s="35" t="s">
        <v>140</v>
      </c>
    </row>
    <row r="12" spans="1:9" x14ac:dyDescent="0.2">
      <c r="A12" s="41">
        <v>6</v>
      </c>
      <c r="B12" s="42" t="s">
        <v>406</v>
      </c>
      <c r="C12" s="42" t="s">
        <v>407</v>
      </c>
      <c r="D12" s="42" t="s">
        <v>46</v>
      </c>
      <c r="E12" s="43">
        <v>11709</v>
      </c>
      <c r="F12" s="44">
        <v>143.55233999999999</v>
      </c>
      <c r="G12" s="45">
        <v>1.0228589999999999E-2</v>
      </c>
      <c r="H12" s="35" t="s">
        <v>140</v>
      </c>
    </row>
    <row r="13" spans="1:9" x14ac:dyDescent="0.2">
      <c r="A13" s="41">
        <v>7</v>
      </c>
      <c r="B13" s="42" t="s">
        <v>699</v>
      </c>
      <c r="C13" s="42" t="s">
        <v>700</v>
      </c>
      <c r="D13" s="42" t="s">
        <v>192</v>
      </c>
      <c r="E13" s="43">
        <v>14424</v>
      </c>
      <c r="F13" s="44">
        <v>143.38898399999999</v>
      </c>
      <c r="G13" s="45">
        <v>1.0216950000000001E-2</v>
      </c>
      <c r="H13" s="35" t="s">
        <v>140</v>
      </c>
    </row>
    <row r="14" spans="1:9" x14ac:dyDescent="0.2">
      <c r="A14" s="41">
        <v>8</v>
      </c>
      <c r="B14" s="42" t="s">
        <v>210</v>
      </c>
      <c r="C14" s="42" t="s">
        <v>211</v>
      </c>
      <c r="D14" s="42" t="s">
        <v>212</v>
      </c>
      <c r="E14" s="43">
        <v>4636</v>
      </c>
      <c r="F14" s="44">
        <v>143.34512000000001</v>
      </c>
      <c r="G14" s="45">
        <v>1.021383E-2</v>
      </c>
      <c r="H14" s="35" t="s">
        <v>140</v>
      </c>
    </row>
    <row r="15" spans="1:9" x14ac:dyDescent="0.2">
      <c r="A15" s="41">
        <v>9</v>
      </c>
      <c r="B15" s="42" t="s">
        <v>799</v>
      </c>
      <c r="C15" s="42" t="s">
        <v>800</v>
      </c>
      <c r="D15" s="42" t="s">
        <v>209</v>
      </c>
      <c r="E15" s="43">
        <v>27452</v>
      </c>
      <c r="F15" s="44">
        <v>143.079824</v>
      </c>
      <c r="G15" s="45">
        <v>1.019492E-2</v>
      </c>
      <c r="H15" s="35" t="s">
        <v>140</v>
      </c>
    </row>
    <row r="16" spans="1:9" ht="25.5" x14ac:dyDescent="0.2">
      <c r="A16" s="41">
        <v>10</v>
      </c>
      <c r="B16" s="42" t="s">
        <v>472</v>
      </c>
      <c r="C16" s="42" t="s">
        <v>473</v>
      </c>
      <c r="D16" s="42" t="s">
        <v>215</v>
      </c>
      <c r="E16" s="43">
        <v>7864</v>
      </c>
      <c r="F16" s="44">
        <v>142.85742400000001</v>
      </c>
      <c r="G16" s="45">
        <v>1.017908E-2</v>
      </c>
      <c r="H16" s="35" t="s">
        <v>140</v>
      </c>
    </row>
    <row r="17" spans="1:8" x14ac:dyDescent="0.2">
      <c r="A17" s="41">
        <v>11</v>
      </c>
      <c r="B17" s="42" t="s">
        <v>20</v>
      </c>
      <c r="C17" s="42" t="s">
        <v>21</v>
      </c>
      <c r="D17" s="42" t="s">
        <v>22</v>
      </c>
      <c r="E17" s="43">
        <v>44252</v>
      </c>
      <c r="F17" s="44">
        <v>142.82333</v>
      </c>
      <c r="G17" s="45">
        <v>1.0176650000000001E-2</v>
      </c>
      <c r="H17" s="35" t="s">
        <v>140</v>
      </c>
    </row>
    <row r="18" spans="1:8" x14ac:dyDescent="0.2">
      <c r="A18" s="41">
        <v>12</v>
      </c>
      <c r="B18" s="42" t="s">
        <v>75</v>
      </c>
      <c r="C18" s="42" t="s">
        <v>76</v>
      </c>
      <c r="D18" s="42" t="s">
        <v>77</v>
      </c>
      <c r="E18" s="43">
        <v>2859</v>
      </c>
      <c r="F18" s="44">
        <v>142.49256</v>
      </c>
      <c r="G18" s="45">
        <v>1.015308E-2</v>
      </c>
      <c r="H18" s="35" t="s">
        <v>140</v>
      </c>
    </row>
    <row r="19" spans="1:8" x14ac:dyDescent="0.2">
      <c r="A19" s="41">
        <v>13</v>
      </c>
      <c r="B19" s="42" t="s">
        <v>709</v>
      </c>
      <c r="C19" s="42" t="s">
        <v>710</v>
      </c>
      <c r="D19" s="42" t="s">
        <v>376</v>
      </c>
      <c r="E19" s="43">
        <v>2948</v>
      </c>
      <c r="F19" s="44">
        <v>142.38839999999999</v>
      </c>
      <c r="G19" s="45">
        <v>1.0145660000000001E-2</v>
      </c>
      <c r="H19" s="35" t="s">
        <v>140</v>
      </c>
    </row>
    <row r="20" spans="1:8" x14ac:dyDescent="0.2">
      <c r="A20" s="41">
        <v>14</v>
      </c>
      <c r="B20" s="42" t="s">
        <v>740</v>
      </c>
      <c r="C20" s="42" t="s">
        <v>741</v>
      </c>
      <c r="D20" s="42" t="s">
        <v>126</v>
      </c>
      <c r="E20" s="43">
        <v>11360</v>
      </c>
      <c r="F20" s="44">
        <v>142.38623999999999</v>
      </c>
      <c r="G20" s="45">
        <v>1.01455E-2</v>
      </c>
      <c r="H20" s="35" t="s">
        <v>140</v>
      </c>
    </row>
    <row r="21" spans="1:8" x14ac:dyDescent="0.2">
      <c r="A21" s="41">
        <v>15</v>
      </c>
      <c r="B21" s="42" t="s">
        <v>801</v>
      </c>
      <c r="C21" s="42" t="s">
        <v>802</v>
      </c>
      <c r="D21" s="42" t="s">
        <v>268</v>
      </c>
      <c r="E21" s="43">
        <v>32941</v>
      </c>
      <c r="F21" s="44">
        <v>142.30511999999999</v>
      </c>
      <c r="G21" s="45">
        <v>1.013972E-2</v>
      </c>
      <c r="H21" s="35" t="s">
        <v>140</v>
      </c>
    </row>
    <row r="22" spans="1:8" x14ac:dyDescent="0.2">
      <c r="A22" s="41">
        <v>16</v>
      </c>
      <c r="B22" s="42" t="s">
        <v>666</v>
      </c>
      <c r="C22" s="42" t="s">
        <v>667</v>
      </c>
      <c r="D22" s="42" t="s">
        <v>668</v>
      </c>
      <c r="E22" s="43">
        <v>33471</v>
      </c>
      <c r="F22" s="44">
        <v>142.25174999999999</v>
      </c>
      <c r="G22" s="45">
        <v>1.013592E-2</v>
      </c>
      <c r="H22" s="35" t="s">
        <v>140</v>
      </c>
    </row>
    <row r="23" spans="1:8" x14ac:dyDescent="0.2">
      <c r="A23" s="41">
        <v>17</v>
      </c>
      <c r="B23" s="42" t="s">
        <v>29</v>
      </c>
      <c r="C23" s="42" t="s">
        <v>30</v>
      </c>
      <c r="D23" s="42" t="s">
        <v>31</v>
      </c>
      <c r="E23" s="43">
        <v>36568</v>
      </c>
      <c r="F23" s="44">
        <v>141.99354400000001</v>
      </c>
      <c r="G23" s="45">
        <v>1.011752E-2</v>
      </c>
      <c r="H23" s="35" t="s">
        <v>140</v>
      </c>
    </row>
    <row r="24" spans="1:8" x14ac:dyDescent="0.2">
      <c r="A24" s="41">
        <v>18</v>
      </c>
      <c r="B24" s="42" t="s">
        <v>314</v>
      </c>
      <c r="C24" s="42" t="s">
        <v>315</v>
      </c>
      <c r="D24" s="42" t="s">
        <v>183</v>
      </c>
      <c r="E24" s="43">
        <v>14439</v>
      </c>
      <c r="F24" s="44">
        <v>141.892053</v>
      </c>
      <c r="G24" s="45">
        <v>1.0110289999999999E-2</v>
      </c>
      <c r="H24" s="35" t="s">
        <v>140</v>
      </c>
    </row>
    <row r="25" spans="1:8" x14ac:dyDescent="0.2">
      <c r="A25" s="41">
        <v>19</v>
      </c>
      <c r="B25" s="42" t="s">
        <v>468</v>
      </c>
      <c r="C25" s="42" t="s">
        <v>469</v>
      </c>
      <c r="D25" s="42" t="s">
        <v>209</v>
      </c>
      <c r="E25" s="43">
        <v>8362</v>
      </c>
      <c r="F25" s="44">
        <v>141.852968</v>
      </c>
      <c r="G25" s="45">
        <v>1.010751E-2</v>
      </c>
      <c r="H25" s="35" t="s">
        <v>140</v>
      </c>
    </row>
    <row r="26" spans="1:8" x14ac:dyDescent="0.2">
      <c r="A26" s="41">
        <v>20</v>
      </c>
      <c r="B26" s="42" t="s">
        <v>14</v>
      </c>
      <c r="C26" s="42" t="s">
        <v>15</v>
      </c>
      <c r="D26" s="42" t="s">
        <v>16</v>
      </c>
      <c r="E26" s="43">
        <v>8060</v>
      </c>
      <c r="F26" s="44">
        <v>141.61420000000001</v>
      </c>
      <c r="G26" s="45">
        <v>1.0090490000000001E-2</v>
      </c>
      <c r="H26" s="35" t="s">
        <v>140</v>
      </c>
    </row>
    <row r="27" spans="1:8" x14ac:dyDescent="0.2">
      <c r="A27" s="41">
        <v>21</v>
      </c>
      <c r="B27" s="42" t="s">
        <v>47</v>
      </c>
      <c r="C27" s="42" t="s">
        <v>48</v>
      </c>
      <c r="D27" s="42" t="s">
        <v>46</v>
      </c>
      <c r="E27" s="43">
        <v>10707</v>
      </c>
      <c r="F27" s="44">
        <v>141.514419</v>
      </c>
      <c r="G27" s="45">
        <v>1.0083379999999999E-2</v>
      </c>
      <c r="H27" s="35" t="s">
        <v>140</v>
      </c>
    </row>
    <row r="28" spans="1:8" x14ac:dyDescent="0.2">
      <c r="A28" s="41">
        <v>22</v>
      </c>
      <c r="B28" s="42" t="s">
        <v>660</v>
      </c>
      <c r="C28" s="42" t="s">
        <v>661</v>
      </c>
      <c r="D28" s="42" t="s">
        <v>222</v>
      </c>
      <c r="E28" s="43">
        <v>1182</v>
      </c>
      <c r="F28" s="44">
        <v>141.44994</v>
      </c>
      <c r="G28" s="45">
        <v>1.0078790000000001E-2</v>
      </c>
      <c r="H28" s="35" t="s">
        <v>140</v>
      </c>
    </row>
    <row r="29" spans="1:8" x14ac:dyDescent="0.2">
      <c r="A29" s="41">
        <v>23</v>
      </c>
      <c r="B29" s="42" t="s">
        <v>220</v>
      </c>
      <c r="C29" s="42" t="s">
        <v>221</v>
      </c>
      <c r="D29" s="42" t="s">
        <v>222</v>
      </c>
      <c r="E29" s="43">
        <v>3442</v>
      </c>
      <c r="F29" s="44">
        <v>141.32852</v>
      </c>
      <c r="G29" s="45">
        <v>1.007014E-2</v>
      </c>
      <c r="H29" s="35" t="s">
        <v>140</v>
      </c>
    </row>
    <row r="30" spans="1:8" x14ac:dyDescent="0.2">
      <c r="A30" s="41">
        <v>24</v>
      </c>
      <c r="B30" s="42" t="s">
        <v>803</v>
      </c>
      <c r="C30" s="42" t="s">
        <v>804</v>
      </c>
      <c r="D30" s="42" t="s">
        <v>22</v>
      </c>
      <c r="E30" s="43">
        <v>69246</v>
      </c>
      <c r="F30" s="44">
        <v>141.26184000000001</v>
      </c>
      <c r="G30" s="45">
        <v>1.006539E-2</v>
      </c>
      <c r="H30" s="35" t="s">
        <v>140</v>
      </c>
    </row>
    <row r="31" spans="1:8" x14ac:dyDescent="0.2">
      <c r="A31" s="41">
        <v>25</v>
      </c>
      <c r="B31" s="42" t="s">
        <v>727</v>
      </c>
      <c r="C31" s="42" t="s">
        <v>728</v>
      </c>
      <c r="D31" s="42" t="s">
        <v>115</v>
      </c>
      <c r="E31" s="43">
        <v>5872</v>
      </c>
      <c r="F31" s="44">
        <v>141.08067199999999</v>
      </c>
      <c r="G31" s="45">
        <v>1.0052480000000001E-2</v>
      </c>
      <c r="H31" s="35" t="s">
        <v>140</v>
      </c>
    </row>
    <row r="32" spans="1:8" x14ac:dyDescent="0.2">
      <c r="A32" s="41">
        <v>26</v>
      </c>
      <c r="B32" s="42" t="s">
        <v>129</v>
      </c>
      <c r="C32" s="42" t="s">
        <v>130</v>
      </c>
      <c r="D32" s="42" t="s">
        <v>126</v>
      </c>
      <c r="E32" s="43">
        <v>76540</v>
      </c>
      <c r="F32" s="44">
        <v>141.06322</v>
      </c>
      <c r="G32" s="45">
        <v>1.005123E-2</v>
      </c>
      <c r="H32" s="35" t="s">
        <v>140</v>
      </c>
    </row>
    <row r="33" spans="1:8" x14ac:dyDescent="0.2">
      <c r="A33" s="41">
        <v>27</v>
      </c>
      <c r="B33" s="42" t="s">
        <v>37</v>
      </c>
      <c r="C33" s="42" t="s">
        <v>38</v>
      </c>
      <c r="D33" s="42" t="s">
        <v>39</v>
      </c>
      <c r="E33" s="43">
        <v>460</v>
      </c>
      <c r="F33" s="44">
        <v>140.898</v>
      </c>
      <c r="G33" s="45">
        <v>1.003946E-2</v>
      </c>
      <c r="H33" s="35" t="s">
        <v>140</v>
      </c>
    </row>
    <row r="34" spans="1:8" x14ac:dyDescent="0.2">
      <c r="A34" s="41">
        <v>28</v>
      </c>
      <c r="B34" s="42" t="s">
        <v>462</v>
      </c>
      <c r="C34" s="42" t="s">
        <v>463</v>
      </c>
      <c r="D34" s="42" t="s">
        <v>183</v>
      </c>
      <c r="E34" s="43">
        <v>8128</v>
      </c>
      <c r="F34" s="44">
        <v>140.69568000000001</v>
      </c>
      <c r="G34" s="45">
        <v>1.0025050000000001E-2</v>
      </c>
      <c r="H34" s="35" t="s">
        <v>140</v>
      </c>
    </row>
    <row r="35" spans="1:8" x14ac:dyDescent="0.2">
      <c r="A35" s="41">
        <v>29</v>
      </c>
      <c r="B35" s="42" t="s">
        <v>61</v>
      </c>
      <c r="C35" s="42" t="s">
        <v>62</v>
      </c>
      <c r="D35" s="42" t="s">
        <v>22</v>
      </c>
      <c r="E35" s="43">
        <v>39152</v>
      </c>
      <c r="F35" s="44">
        <v>140.55568</v>
      </c>
      <c r="G35" s="45">
        <v>1.0015069999999999E-2</v>
      </c>
      <c r="H35" s="35" t="s">
        <v>140</v>
      </c>
    </row>
    <row r="36" spans="1:8" x14ac:dyDescent="0.2">
      <c r="A36" s="41">
        <v>30</v>
      </c>
      <c r="B36" s="42" t="s">
        <v>460</v>
      </c>
      <c r="C36" s="42" t="s">
        <v>461</v>
      </c>
      <c r="D36" s="42" t="s">
        <v>121</v>
      </c>
      <c r="E36" s="43">
        <v>34028</v>
      </c>
      <c r="F36" s="44">
        <v>140.50161199999999</v>
      </c>
      <c r="G36" s="45">
        <v>1.0011219999999999E-2</v>
      </c>
      <c r="H36" s="35" t="s">
        <v>140</v>
      </c>
    </row>
    <row r="37" spans="1:8" x14ac:dyDescent="0.2">
      <c r="A37" s="41">
        <v>31</v>
      </c>
      <c r="B37" s="42" t="s">
        <v>243</v>
      </c>
      <c r="C37" s="42" t="s">
        <v>244</v>
      </c>
      <c r="D37" s="42" t="s">
        <v>183</v>
      </c>
      <c r="E37" s="43">
        <v>42835</v>
      </c>
      <c r="F37" s="44">
        <v>140.4773825</v>
      </c>
      <c r="G37" s="45">
        <v>1.0009489999999999E-2</v>
      </c>
      <c r="H37" s="35" t="s">
        <v>140</v>
      </c>
    </row>
    <row r="38" spans="1:8" x14ac:dyDescent="0.2">
      <c r="A38" s="41">
        <v>32</v>
      </c>
      <c r="B38" s="42" t="s">
        <v>631</v>
      </c>
      <c r="C38" s="42" t="s">
        <v>632</v>
      </c>
      <c r="D38" s="42" t="s">
        <v>633</v>
      </c>
      <c r="E38" s="43">
        <v>53453</v>
      </c>
      <c r="F38" s="44">
        <v>140.44775749999999</v>
      </c>
      <c r="G38" s="45">
        <v>1.000738E-2</v>
      </c>
      <c r="H38" s="35" t="s">
        <v>140</v>
      </c>
    </row>
    <row r="39" spans="1:8" x14ac:dyDescent="0.2">
      <c r="A39" s="41">
        <v>33</v>
      </c>
      <c r="B39" s="42" t="s">
        <v>91</v>
      </c>
      <c r="C39" s="42" t="s">
        <v>92</v>
      </c>
      <c r="D39" s="42" t="s">
        <v>93</v>
      </c>
      <c r="E39" s="43">
        <v>82348</v>
      </c>
      <c r="F39" s="44">
        <v>140.444514</v>
      </c>
      <c r="G39" s="45">
        <v>1.0007149999999999E-2</v>
      </c>
      <c r="H39" s="35" t="s">
        <v>140</v>
      </c>
    </row>
    <row r="40" spans="1:8" x14ac:dyDescent="0.2">
      <c r="A40" s="41">
        <v>34</v>
      </c>
      <c r="B40" s="42" t="s">
        <v>805</v>
      </c>
      <c r="C40" s="42" t="s">
        <v>806</v>
      </c>
      <c r="D40" s="42" t="s">
        <v>807</v>
      </c>
      <c r="E40" s="43">
        <v>54174</v>
      </c>
      <c r="F40" s="44">
        <v>140.31066000000001</v>
      </c>
      <c r="G40" s="45">
        <v>9.9976100000000005E-3</v>
      </c>
      <c r="H40" s="35" t="s">
        <v>140</v>
      </c>
    </row>
    <row r="41" spans="1:8" x14ac:dyDescent="0.2">
      <c r="A41" s="41">
        <v>35</v>
      </c>
      <c r="B41" s="42" t="s">
        <v>124</v>
      </c>
      <c r="C41" s="42" t="s">
        <v>125</v>
      </c>
      <c r="D41" s="42" t="s">
        <v>126</v>
      </c>
      <c r="E41" s="43">
        <v>12361</v>
      </c>
      <c r="F41" s="44">
        <v>140.284989</v>
      </c>
      <c r="G41" s="45">
        <v>9.9957799999999992E-3</v>
      </c>
      <c r="H41" s="35" t="s">
        <v>140</v>
      </c>
    </row>
    <row r="42" spans="1:8" x14ac:dyDescent="0.2">
      <c r="A42" s="41">
        <v>36</v>
      </c>
      <c r="B42" s="42" t="s">
        <v>808</v>
      </c>
      <c r="C42" s="42" t="s">
        <v>809</v>
      </c>
      <c r="D42" s="42" t="s">
        <v>110</v>
      </c>
      <c r="E42" s="43">
        <v>20796</v>
      </c>
      <c r="F42" s="44">
        <v>140.16504</v>
      </c>
      <c r="G42" s="45">
        <v>9.9872399999999997E-3</v>
      </c>
      <c r="H42" s="35" t="s">
        <v>140</v>
      </c>
    </row>
    <row r="43" spans="1:8" x14ac:dyDescent="0.2">
      <c r="A43" s="41">
        <v>37</v>
      </c>
      <c r="B43" s="42" t="s">
        <v>44</v>
      </c>
      <c r="C43" s="42" t="s">
        <v>45</v>
      </c>
      <c r="D43" s="42" t="s">
        <v>46</v>
      </c>
      <c r="E43" s="43">
        <v>14596</v>
      </c>
      <c r="F43" s="44">
        <v>140.04862</v>
      </c>
      <c r="G43" s="45">
        <v>9.9789400000000004E-3</v>
      </c>
      <c r="H43" s="35" t="s">
        <v>140</v>
      </c>
    </row>
    <row r="44" spans="1:8" x14ac:dyDescent="0.2">
      <c r="A44" s="41">
        <v>38</v>
      </c>
      <c r="B44" s="42" t="s">
        <v>454</v>
      </c>
      <c r="C44" s="42" t="s">
        <v>455</v>
      </c>
      <c r="D44" s="42" t="s">
        <v>46</v>
      </c>
      <c r="E44" s="43">
        <v>19761</v>
      </c>
      <c r="F44" s="44">
        <v>140.04620700000001</v>
      </c>
      <c r="G44" s="45">
        <v>9.9787699999999997E-3</v>
      </c>
      <c r="H44" s="35" t="s">
        <v>140</v>
      </c>
    </row>
    <row r="45" spans="1:8" ht="25.5" x14ac:dyDescent="0.2">
      <c r="A45" s="41">
        <v>39</v>
      </c>
      <c r="B45" s="42" t="s">
        <v>23</v>
      </c>
      <c r="C45" s="42" t="s">
        <v>24</v>
      </c>
      <c r="D45" s="42" t="s">
        <v>25</v>
      </c>
      <c r="E45" s="43">
        <v>1278</v>
      </c>
      <c r="F45" s="44">
        <v>140.01768000000001</v>
      </c>
      <c r="G45" s="45">
        <v>9.9767399999999996E-3</v>
      </c>
      <c r="H45" s="35" t="s">
        <v>140</v>
      </c>
    </row>
    <row r="46" spans="1:8" x14ac:dyDescent="0.2">
      <c r="A46" s="41">
        <v>40</v>
      </c>
      <c r="B46" s="42" t="s">
        <v>458</v>
      </c>
      <c r="C46" s="42" t="s">
        <v>459</v>
      </c>
      <c r="D46" s="42" t="s">
        <v>121</v>
      </c>
      <c r="E46" s="43">
        <v>14863</v>
      </c>
      <c r="F46" s="44">
        <v>139.97973400000001</v>
      </c>
      <c r="G46" s="45">
        <v>9.97403E-3</v>
      </c>
      <c r="H46" s="35" t="s">
        <v>140</v>
      </c>
    </row>
    <row r="47" spans="1:8" x14ac:dyDescent="0.2">
      <c r="A47" s="41">
        <v>41</v>
      </c>
      <c r="B47" s="42" t="s">
        <v>810</v>
      </c>
      <c r="C47" s="42" t="s">
        <v>811</v>
      </c>
      <c r="D47" s="42" t="s">
        <v>183</v>
      </c>
      <c r="E47" s="43">
        <v>1297</v>
      </c>
      <c r="F47" s="44">
        <v>139.92035999999999</v>
      </c>
      <c r="G47" s="45">
        <v>9.9697999999999991E-3</v>
      </c>
      <c r="H47" s="35" t="s">
        <v>140</v>
      </c>
    </row>
    <row r="48" spans="1:8" x14ac:dyDescent="0.2">
      <c r="A48" s="41">
        <v>42</v>
      </c>
      <c r="B48" s="42" t="s">
        <v>322</v>
      </c>
      <c r="C48" s="42" t="s">
        <v>323</v>
      </c>
      <c r="D48" s="42" t="s">
        <v>183</v>
      </c>
      <c r="E48" s="43">
        <v>8633</v>
      </c>
      <c r="F48" s="44">
        <v>139.8546</v>
      </c>
      <c r="G48" s="45">
        <v>9.9651199999999992E-3</v>
      </c>
      <c r="H48" s="35" t="s">
        <v>140</v>
      </c>
    </row>
    <row r="49" spans="1:8" x14ac:dyDescent="0.2">
      <c r="A49" s="41">
        <v>43</v>
      </c>
      <c r="B49" s="42" t="s">
        <v>812</v>
      </c>
      <c r="C49" s="42" t="s">
        <v>813</v>
      </c>
      <c r="D49" s="42" t="s">
        <v>222</v>
      </c>
      <c r="E49" s="43">
        <v>6884</v>
      </c>
      <c r="F49" s="44">
        <v>139.81404000000001</v>
      </c>
      <c r="G49" s="45">
        <v>9.9622300000000007E-3</v>
      </c>
      <c r="H49" s="35" t="s">
        <v>140</v>
      </c>
    </row>
    <row r="50" spans="1:8" x14ac:dyDescent="0.2">
      <c r="A50" s="41">
        <v>44</v>
      </c>
      <c r="B50" s="42" t="s">
        <v>662</v>
      </c>
      <c r="C50" s="42" t="s">
        <v>663</v>
      </c>
      <c r="D50" s="42" t="s">
        <v>22</v>
      </c>
      <c r="E50" s="43">
        <v>10932</v>
      </c>
      <c r="F50" s="44">
        <v>139.71096</v>
      </c>
      <c r="G50" s="45">
        <v>9.9548799999999993E-3</v>
      </c>
      <c r="H50" s="35" t="s">
        <v>140</v>
      </c>
    </row>
    <row r="51" spans="1:8" x14ac:dyDescent="0.2">
      <c r="A51" s="41">
        <v>45</v>
      </c>
      <c r="B51" s="42" t="s">
        <v>814</v>
      </c>
      <c r="C51" s="42" t="s">
        <v>815</v>
      </c>
      <c r="D51" s="42" t="s">
        <v>222</v>
      </c>
      <c r="E51" s="43">
        <v>49263</v>
      </c>
      <c r="F51" s="44">
        <v>139.660605</v>
      </c>
      <c r="G51" s="45">
        <v>9.9512899999999998E-3</v>
      </c>
      <c r="H51" s="35" t="s">
        <v>140</v>
      </c>
    </row>
    <row r="52" spans="1:8" x14ac:dyDescent="0.2">
      <c r="A52" s="41">
        <v>46</v>
      </c>
      <c r="B52" s="42" t="s">
        <v>816</v>
      </c>
      <c r="C52" s="42" t="s">
        <v>817</v>
      </c>
      <c r="D52" s="42" t="s">
        <v>222</v>
      </c>
      <c r="E52" s="43">
        <v>1953</v>
      </c>
      <c r="F52" s="44">
        <v>139.6395</v>
      </c>
      <c r="G52" s="45">
        <v>9.94979E-3</v>
      </c>
      <c r="H52" s="35" t="s">
        <v>140</v>
      </c>
    </row>
    <row r="53" spans="1:8" x14ac:dyDescent="0.2">
      <c r="A53" s="41">
        <v>47</v>
      </c>
      <c r="B53" s="42" t="s">
        <v>818</v>
      </c>
      <c r="C53" s="42" t="s">
        <v>819</v>
      </c>
      <c r="D53" s="42" t="s">
        <v>227</v>
      </c>
      <c r="E53" s="43">
        <v>5324</v>
      </c>
      <c r="F53" s="44">
        <v>139.573984</v>
      </c>
      <c r="G53" s="45">
        <v>9.94512E-3</v>
      </c>
      <c r="H53" s="35" t="s">
        <v>140</v>
      </c>
    </row>
    <row r="54" spans="1:8" x14ac:dyDescent="0.2">
      <c r="A54" s="41">
        <v>48</v>
      </c>
      <c r="B54" s="42" t="s">
        <v>757</v>
      </c>
      <c r="C54" s="42" t="s">
        <v>758</v>
      </c>
      <c r="D54" s="42" t="s">
        <v>227</v>
      </c>
      <c r="E54" s="43">
        <v>3671</v>
      </c>
      <c r="F54" s="44">
        <v>139.54939400000001</v>
      </c>
      <c r="G54" s="45">
        <v>9.94337E-3</v>
      </c>
      <c r="H54" s="35" t="s">
        <v>140</v>
      </c>
    </row>
    <row r="55" spans="1:8" ht="25.5" x14ac:dyDescent="0.2">
      <c r="A55" s="41">
        <v>49</v>
      </c>
      <c r="B55" s="42" t="s">
        <v>761</v>
      </c>
      <c r="C55" s="42" t="s">
        <v>762</v>
      </c>
      <c r="D55" s="42" t="s">
        <v>202</v>
      </c>
      <c r="E55" s="43">
        <v>14690</v>
      </c>
      <c r="F55" s="44">
        <v>139.48155</v>
      </c>
      <c r="G55" s="45">
        <v>9.9385299999999992E-3</v>
      </c>
      <c r="H55" s="35" t="s">
        <v>140</v>
      </c>
    </row>
    <row r="56" spans="1:8" x14ac:dyDescent="0.2">
      <c r="A56" s="41">
        <v>50</v>
      </c>
      <c r="B56" s="42" t="s">
        <v>717</v>
      </c>
      <c r="C56" s="42" t="s">
        <v>718</v>
      </c>
      <c r="D56" s="42" t="s">
        <v>19</v>
      </c>
      <c r="E56" s="43">
        <v>103364</v>
      </c>
      <c r="F56" s="44">
        <v>139.46904520000001</v>
      </c>
      <c r="G56" s="45">
        <v>9.9376399999999993E-3</v>
      </c>
      <c r="H56" s="35" t="s">
        <v>140</v>
      </c>
    </row>
    <row r="57" spans="1:8" x14ac:dyDescent="0.2">
      <c r="A57" s="41">
        <v>51</v>
      </c>
      <c r="B57" s="42" t="s">
        <v>42</v>
      </c>
      <c r="C57" s="42" t="s">
        <v>43</v>
      </c>
      <c r="D57" s="42" t="s">
        <v>22</v>
      </c>
      <c r="E57" s="43">
        <v>53508</v>
      </c>
      <c r="F57" s="44">
        <v>139.38834</v>
      </c>
      <c r="G57" s="45">
        <v>9.9318900000000005E-3</v>
      </c>
      <c r="H57" s="35" t="s">
        <v>140</v>
      </c>
    </row>
    <row r="58" spans="1:8" ht="25.5" x14ac:dyDescent="0.2">
      <c r="A58" s="41">
        <v>52</v>
      </c>
      <c r="B58" s="42" t="s">
        <v>770</v>
      </c>
      <c r="C58" s="42" t="s">
        <v>771</v>
      </c>
      <c r="D58" s="42" t="s">
        <v>215</v>
      </c>
      <c r="E58" s="43">
        <v>11988</v>
      </c>
      <c r="F58" s="44">
        <v>139.30055999999999</v>
      </c>
      <c r="G58" s="45">
        <v>9.9256399999999995E-3</v>
      </c>
      <c r="H58" s="35" t="s">
        <v>140</v>
      </c>
    </row>
    <row r="59" spans="1:8" x14ac:dyDescent="0.2">
      <c r="A59" s="41">
        <v>53</v>
      </c>
      <c r="B59" s="42" t="s">
        <v>328</v>
      </c>
      <c r="C59" s="42" t="s">
        <v>329</v>
      </c>
      <c r="D59" s="42" t="s">
        <v>222</v>
      </c>
      <c r="E59" s="43">
        <v>4720</v>
      </c>
      <c r="F59" s="44">
        <v>139.24</v>
      </c>
      <c r="G59" s="45">
        <v>9.9213200000000008E-3</v>
      </c>
      <c r="H59" s="35" t="s">
        <v>140</v>
      </c>
    </row>
    <row r="60" spans="1:8" x14ac:dyDescent="0.2">
      <c r="A60" s="41">
        <v>54</v>
      </c>
      <c r="B60" s="42" t="s">
        <v>820</v>
      </c>
      <c r="C60" s="42" t="s">
        <v>821</v>
      </c>
      <c r="D60" s="42" t="s">
        <v>376</v>
      </c>
      <c r="E60" s="43">
        <v>10618</v>
      </c>
      <c r="F60" s="44">
        <v>139.0958</v>
      </c>
      <c r="G60" s="45">
        <v>9.9110499999999994E-3</v>
      </c>
      <c r="H60" s="35" t="s">
        <v>140</v>
      </c>
    </row>
    <row r="61" spans="1:8" x14ac:dyDescent="0.2">
      <c r="A61" s="41">
        <v>55</v>
      </c>
      <c r="B61" s="42" t="s">
        <v>723</v>
      </c>
      <c r="C61" s="42" t="s">
        <v>724</v>
      </c>
      <c r="D61" s="42" t="s">
        <v>283</v>
      </c>
      <c r="E61" s="43">
        <v>16355</v>
      </c>
      <c r="F61" s="44">
        <v>139.01750000000001</v>
      </c>
      <c r="G61" s="45">
        <v>9.9054699999999996E-3</v>
      </c>
      <c r="H61" s="35" t="s">
        <v>140</v>
      </c>
    </row>
    <row r="62" spans="1:8" x14ac:dyDescent="0.2">
      <c r="A62" s="41">
        <v>56</v>
      </c>
      <c r="B62" s="42" t="s">
        <v>624</v>
      </c>
      <c r="C62" s="42" t="s">
        <v>625</v>
      </c>
      <c r="D62" s="42" t="s">
        <v>183</v>
      </c>
      <c r="E62" s="43">
        <v>14481</v>
      </c>
      <c r="F62" s="44">
        <v>138.93071399999999</v>
      </c>
      <c r="G62" s="45">
        <v>9.8992899999999998E-3</v>
      </c>
      <c r="H62" s="35" t="s">
        <v>140</v>
      </c>
    </row>
    <row r="63" spans="1:8" x14ac:dyDescent="0.2">
      <c r="A63" s="41">
        <v>57</v>
      </c>
      <c r="B63" s="42" t="s">
        <v>486</v>
      </c>
      <c r="C63" s="42" t="s">
        <v>487</v>
      </c>
      <c r="D63" s="42" t="s">
        <v>222</v>
      </c>
      <c r="E63" s="43">
        <v>1277</v>
      </c>
      <c r="F63" s="44">
        <v>138.86098000000001</v>
      </c>
      <c r="G63" s="45">
        <v>9.8943199999999999E-3</v>
      </c>
      <c r="H63" s="35" t="s">
        <v>140</v>
      </c>
    </row>
    <row r="64" spans="1:8" ht="25.5" x14ac:dyDescent="0.2">
      <c r="A64" s="41">
        <v>58</v>
      </c>
      <c r="B64" s="42" t="s">
        <v>654</v>
      </c>
      <c r="C64" s="42" t="s">
        <v>655</v>
      </c>
      <c r="D64" s="42" t="s">
        <v>215</v>
      </c>
      <c r="E64" s="43">
        <v>1493</v>
      </c>
      <c r="F64" s="44">
        <v>138.722095</v>
      </c>
      <c r="G64" s="45">
        <v>9.8844199999999997E-3</v>
      </c>
      <c r="H64" s="35" t="s">
        <v>140</v>
      </c>
    </row>
    <row r="65" spans="1:8" ht="25.5" x14ac:dyDescent="0.2">
      <c r="A65" s="41">
        <v>59</v>
      </c>
      <c r="B65" s="42" t="s">
        <v>673</v>
      </c>
      <c r="C65" s="42" t="s">
        <v>674</v>
      </c>
      <c r="D65" s="42" t="s">
        <v>215</v>
      </c>
      <c r="E65" s="43">
        <v>10306</v>
      </c>
      <c r="F65" s="44">
        <v>138.71876</v>
      </c>
      <c r="G65" s="45">
        <v>9.8841799999999994E-3</v>
      </c>
      <c r="H65" s="35" t="s">
        <v>140</v>
      </c>
    </row>
    <row r="66" spans="1:8" x14ac:dyDescent="0.2">
      <c r="A66" s="41">
        <v>60</v>
      </c>
      <c r="B66" s="42" t="s">
        <v>822</v>
      </c>
      <c r="C66" s="42" t="s">
        <v>823</v>
      </c>
      <c r="D66" s="42" t="s">
        <v>34</v>
      </c>
      <c r="E66" s="43">
        <v>84916</v>
      </c>
      <c r="F66" s="44">
        <v>138.63386159999999</v>
      </c>
      <c r="G66" s="45">
        <v>9.8781300000000006E-3</v>
      </c>
      <c r="H66" s="35" t="s">
        <v>140</v>
      </c>
    </row>
    <row r="67" spans="1:8" x14ac:dyDescent="0.2">
      <c r="A67" s="41">
        <v>61</v>
      </c>
      <c r="B67" s="42" t="s">
        <v>52</v>
      </c>
      <c r="C67" s="42" t="s">
        <v>53</v>
      </c>
      <c r="D67" s="42" t="s">
        <v>19</v>
      </c>
      <c r="E67" s="43">
        <v>45706</v>
      </c>
      <c r="F67" s="44">
        <v>138.580592</v>
      </c>
      <c r="G67" s="45">
        <v>9.8743400000000005E-3</v>
      </c>
      <c r="H67" s="35" t="s">
        <v>140</v>
      </c>
    </row>
    <row r="68" spans="1:8" x14ac:dyDescent="0.2">
      <c r="A68" s="41">
        <v>62</v>
      </c>
      <c r="B68" s="42" t="s">
        <v>824</v>
      </c>
      <c r="C68" s="42" t="s">
        <v>825</v>
      </c>
      <c r="D68" s="42" t="s">
        <v>22</v>
      </c>
      <c r="E68" s="43">
        <v>10537</v>
      </c>
      <c r="F68" s="44">
        <v>138.51940200000001</v>
      </c>
      <c r="G68" s="45">
        <v>9.8699800000000004E-3</v>
      </c>
      <c r="H68" s="35" t="s">
        <v>140</v>
      </c>
    </row>
    <row r="69" spans="1:8" x14ac:dyDescent="0.2">
      <c r="A69" s="41">
        <v>63</v>
      </c>
      <c r="B69" s="42" t="s">
        <v>11</v>
      </c>
      <c r="C69" s="42" t="s">
        <v>12</v>
      </c>
      <c r="D69" s="42" t="s">
        <v>13</v>
      </c>
      <c r="E69" s="43">
        <v>3682</v>
      </c>
      <c r="F69" s="44">
        <v>138.44319999999999</v>
      </c>
      <c r="G69" s="45">
        <v>9.8645499999999997E-3</v>
      </c>
      <c r="H69" s="35" t="s">
        <v>140</v>
      </c>
    </row>
    <row r="70" spans="1:8" ht="25.5" x14ac:dyDescent="0.2">
      <c r="A70" s="41">
        <v>64</v>
      </c>
      <c r="B70" s="42" t="s">
        <v>826</v>
      </c>
      <c r="C70" s="42" t="s">
        <v>827</v>
      </c>
      <c r="D70" s="42" t="s">
        <v>215</v>
      </c>
      <c r="E70" s="43">
        <v>2881</v>
      </c>
      <c r="F70" s="44">
        <v>138.28800000000001</v>
      </c>
      <c r="G70" s="45">
        <v>9.8534899999999995E-3</v>
      </c>
      <c r="H70" s="35" t="s">
        <v>140</v>
      </c>
    </row>
    <row r="71" spans="1:8" x14ac:dyDescent="0.2">
      <c r="A71" s="41">
        <v>65</v>
      </c>
      <c r="B71" s="42" t="s">
        <v>310</v>
      </c>
      <c r="C71" s="42" t="s">
        <v>311</v>
      </c>
      <c r="D71" s="42" t="s">
        <v>227</v>
      </c>
      <c r="E71" s="43">
        <v>43205</v>
      </c>
      <c r="F71" s="44">
        <v>138.256</v>
      </c>
      <c r="G71" s="45">
        <v>9.8512099999999991E-3</v>
      </c>
      <c r="H71" s="35" t="s">
        <v>140</v>
      </c>
    </row>
    <row r="72" spans="1:8" x14ac:dyDescent="0.2">
      <c r="A72" s="41">
        <v>66</v>
      </c>
      <c r="B72" s="42" t="s">
        <v>721</v>
      </c>
      <c r="C72" s="42" t="s">
        <v>722</v>
      </c>
      <c r="D72" s="42" t="s">
        <v>192</v>
      </c>
      <c r="E72" s="43">
        <v>6739</v>
      </c>
      <c r="F72" s="44">
        <v>138.18993399999999</v>
      </c>
      <c r="G72" s="45">
        <v>9.8464999999999994E-3</v>
      </c>
      <c r="H72" s="35" t="s">
        <v>140</v>
      </c>
    </row>
    <row r="73" spans="1:8" ht="25.5" x14ac:dyDescent="0.2">
      <c r="A73" s="41">
        <v>67</v>
      </c>
      <c r="B73" s="42" t="s">
        <v>828</v>
      </c>
      <c r="C73" s="42" t="s">
        <v>829</v>
      </c>
      <c r="D73" s="42" t="s">
        <v>25</v>
      </c>
      <c r="E73" s="43">
        <v>4511</v>
      </c>
      <c r="F73" s="44">
        <v>138.122309</v>
      </c>
      <c r="G73" s="45">
        <v>9.8416800000000002E-3</v>
      </c>
      <c r="H73" s="35" t="s">
        <v>140</v>
      </c>
    </row>
    <row r="74" spans="1:8" x14ac:dyDescent="0.2">
      <c r="A74" s="41">
        <v>68</v>
      </c>
      <c r="B74" s="42" t="s">
        <v>830</v>
      </c>
      <c r="C74" s="42" t="s">
        <v>831</v>
      </c>
      <c r="D74" s="42" t="s">
        <v>34</v>
      </c>
      <c r="E74" s="43">
        <v>293</v>
      </c>
      <c r="F74" s="44">
        <v>138.00299999999999</v>
      </c>
      <c r="G74" s="45">
        <v>9.8331800000000004E-3</v>
      </c>
      <c r="H74" s="35" t="s">
        <v>140</v>
      </c>
    </row>
    <row r="75" spans="1:8" x14ac:dyDescent="0.2">
      <c r="A75" s="41">
        <v>69</v>
      </c>
      <c r="B75" s="42" t="s">
        <v>705</v>
      </c>
      <c r="C75" s="42" t="s">
        <v>706</v>
      </c>
      <c r="D75" s="42" t="s">
        <v>633</v>
      </c>
      <c r="E75" s="43">
        <v>7340</v>
      </c>
      <c r="F75" s="44">
        <v>137.92594</v>
      </c>
      <c r="G75" s="45">
        <v>9.82769E-3</v>
      </c>
      <c r="H75" s="35" t="s">
        <v>140</v>
      </c>
    </row>
    <row r="76" spans="1:8" x14ac:dyDescent="0.2">
      <c r="A76" s="41">
        <v>70</v>
      </c>
      <c r="B76" s="42" t="s">
        <v>638</v>
      </c>
      <c r="C76" s="42" t="s">
        <v>639</v>
      </c>
      <c r="D76" s="42" t="s">
        <v>192</v>
      </c>
      <c r="E76" s="43">
        <v>9048</v>
      </c>
      <c r="F76" s="44">
        <v>137.89152000000001</v>
      </c>
      <c r="G76" s="45">
        <v>9.8252400000000007E-3</v>
      </c>
      <c r="H76" s="35" t="s">
        <v>140</v>
      </c>
    </row>
    <row r="77" spans="1:8" x14ac:dyDescent="0.2">
      <c r="A77" s="41">
        <v>71</v>
      </c>
      <c r="B77" s="42" t="s">
        <v>17</v>
      </c>
      <c r="C77" s="42" t="s">
        <v>18</v>
      </c>
      <c r="D77" s="42" t="s">
        <v>19</v>
      </c>
      <c r="E77" s="43">
        <v>11614</v>
      </c>
      <c r="F77" s="44">
        <v>137.85818</v>
      </c>
      <c r="G77" s="45">
        <v>9.8228599999999992E-3</v>
      </c>
      <c r="H77" s="35" t="s">
        <v>140</v>
      </c>
    </row>
    <row r="78" spans="1:8" x14ac:dyDescent="0.2">
      <c r="A78" s="41">
        <v>72</v>
      </c>
      <c r="B78" s="42" t="s">
        <v>703</v>
      </c>
      <c r="C78" s="42" t="s">
        <v>704</v>
      </c>
      <c r="D78" s="42" t="s">
        <v>192</v>
      </c>
      <c r="E78" s="43">
        <v>11198</v>
      </c>
      <c r="F78" s="44">
        <v>137.7354</v>
      </c>
      <c r="G78" s="45">
        <v>9.8141200000000008E-3</v>
      </c>
      <c r="H78" s="35" t="s">
        <v>140</v>
      </c>
    </row>
    <row r="79" spans="1:8" x14ac:dyDescent="0.2">
      <c r="A79" s="41">
        <v>73</v>
      </c>
      <c r="B79" s="42" t="s">
        <v>832</v>
      </c>
      <c r="C79" s="42" t="s">
        <v>833</v>
      </c>
      <c r="D79" s="42" t="s">
        <v>46</v>
      </c>
      <c r="E79" s="43">
        <v>121693</v>
      </c>
      <c r="F79" s="44">
        <v>137.58610580000001</v>
      </c>
      <c r="G79" s="45">
        <v>9.8034799999999998E-3</v>
      </c>
      <c r="H79" s="35" t="s">
        <v>140</v>
      </c>
    </row>
    <row r="80" spans="1:8" x14ac:dyDescent="0.2">
      <c r="A80" s="41">
        <v>74</v>
      </c>
      <c r="B80" s="42" t="s">
        <v>85</v>
      </c>
      <c r="C80" s="42" t="s">
        <v>86</v>
      </c>
      <c r="D80" s="42" t="s">
        <v>28</v>
      </c>
      <c r="E80" s="43">
        <v>2887</v>
      </c>
      <c r="F80" s="44">
        <v>137.4212</v>
      </c>
      <c r="G80" s="45">
        <v>9.7917300000000002E-3</v>
      </c>
      <c r="H80" s="35" t="s">
        <v>140</v>
      </c>
    </row>
    <row r="81" spans="1:8" x14ac:dyDescent="0.2">
      <c r="A81" s="41">
        <v>75</v>
      </c>
      <c r="B81" s="42" t="s">
        <v>834</v>
      </c>
      <c r="C81" s="42" t="s">
        <v>835</v>
      </c>
      <c r="D81" s="42" t="s">
        <v>192</v>
      </c>
      <c r="E81" s="43">
        <v>3397</v>
      </c>
      <c r="F81" s="44">
        <v>137.40864999999999</v>
      </c>
      <c r="G81" s="45">
        <v>9.7908300000000004E-3</v>
      </c>
      <c r="H81" s="35" t="s">
        <v>140</v>
      </c>
    </row>
    <row r="82" spans="1:8" x14ac:dyDescent="0.2">
      <c r="A82" s="41">
        <v>76</v>
      </c>
      <c r="B82" s="42" t="s">
        <v>836</v>
      </c>
      <c r="C82" s="42" t="s">
        <v>837</v>
      </c>
      <c r="D82" s="42" t="s">
        <v>183</v>
      </c>
      <c r="E82" s="43">
        <v>5020</v>
      </c>
      <c r="F82" s="44">
        <v>137.40242000000001</v>
      </c>
      <c r="G82" s="45">
        <v>9.7903899999999995E-3</v>
      </c>
      <c r="H82" s="35" t="s">
        <v>140</v>
      </c>
    </row>
    <row r="83" spans="1:8" x14ac:dyDescent="0.2">
      <c r="A83" s="41">
        <v>77</v>
      </c>
      <c r="B83" s="42" t="s">
        <v>838</v>
      </c>
      <c r="C83" s="42" t="s">
        <v>839</v>
      </c>
      <c r="D83" s="42" t="s">
        <v>56</v>
      </c>
      <c r="E83" s="43">
        <v>14774</v>
      </c>
      <c r="F83" s="44">
        <v>137.368652</v>
      </c>
      <c r="G83" s="45">
        <v>9.7879799999999999E-3</v>
      </c>
      <c r="H83" s="35" t="s">
        <v>140</v>
      </c>
    </row>
    <row r="84" spans="1:8" ht="25.5" x14ac:dyDescent="0.2">
      <c r="A84" s="41">
        <v>78</v>
      </c>
      <c r="B84" s="42" t="s">
        <v>671</v>
      </c>
      <c r="C84" s="42" t="s">
        <v>672</v>
      </c>
      <c r="D84" s="42" t="s">
        <v>25</v>
      </c>
      <c r="E84" s="43">
        <v>36708</v>
      </c>
      <c r="F84" s="44">
        <v>137.28792000000001</v>
      </c>
      <c r="G84" s="45">
        <v>9.7822299999999994E-3</v>
      </c>
      <c r="H84" s="35" t="s">
        <v>140</v>
      </c>
    </row>
    <row r="85" spans="1:8" x14ac:dyDescent="0.2">
      <c r="A85" s="41">
        <v>79</v>
      </c>
      <c r="B85" s="42" t="s">
        <v>642</v>
      </c>
      <c r="C85" s="42" t="s">
        <v>643</v>
      </c>
      <c r="D85" s="42" t="s">
        <v>46</v>
      </c>
      <c r="E85" s="43">
        <v>59489</v>
      </c>
      <c r="F85" s="44">
        <v>137.15188950000001</v>
      </c>
      <c r="G85" s="45">
        <v>9.7725399999999997E-3</v>
      </c>
      <c r="H85" s="35" t="s">
        <v>140</v>
      </c>
    </row>
    <row r="86" spans="1:8" x14ac:dyDescent="0.2">
      <c r="A86" s="41">
        <v>80</v>
      </c>
      <c r="B86" s="42" t="s">
        <v>78</v>
      </c>
      <c r="C86" s="42" t="s">
        <v>79</v>
      </c>
      <c r="D86" s="42" t="s">
        <v>80</v>
      </c>
      <c r="E86" s="43">
        <v>60610</v>
      </c>
      <c r="F86" s="44">
        <v>136.85738000000001</v>
      </c>
      <c r="G86" s="45">
        <v>9.7515499999999995E-3</v>
      </c>
      <c r="H86" s="35" t="s">
        <v>140</v>
      </c>
    </row>
    <row r="87" spans="1:8" x14ac:dyDescent="0.2">
      <c r="A87" s="41">
        <v>81</v>
      </c>
      <c r="B87" s="42" t="s">
        <v>223</v>
      </c>
      <c r="C87" s="42" t="s">
        <v>224</v>
      </c>
      <c r="D87" s="42" t="s">
        <v>28</v>
      </c>
      <c r="E87" s="43">
        <v>1703</v>
      </c>
      <c r="F87" s="44">
        <v>136.68278000000001</v>
      </c>
      <c r="G87" s="45">
        <v>9.7391100000000005E-3</v>
      </c>
      <c r="H87" s="35" t="s">
        <v>140</v>
      </c>
    </row>
    <row r="88" spans="1:8" x14ac:dyDescent="0.2">
      <c r="A88" s="41">
        <v>82</v>
      </c>
      <c r="B88" s="42" t="s">
        <v>688</v>
      </c>
      <c r="C88" s="42" t="s">
        <v>689</v>
      </c>
      <c r="D88" s="42" t="s">
        <v>31</v>
      </c>
      <c r="E88" s="43">
        <v>2926</v>
      </c>
      <c r="F88" s="44">
        <v>136.58568</v>
      </c>
      <c r="G88" s="45">
        <v>9.7321899999999999E-3</v>
      </c>
      <c r="H88" s="35" t="s">
        <v>140</v>
      </c>
    </row>
    <row r="89" spans="1:8" x14ac:dyDescent="0.2">
      <c r="A89" s="41">
        <v>83</v>
      </c>
      <c r="B89" s="42" t="s">
        <v>636</v>
      </c>
      <c r="C89" s="42" t="s">
        <v>637</v>
      </c>
      <c r="D89" s="42" t="s">
        <v>183</v>
      </c>
      <c r="E89" s="43">
        <v>41925</v>
      </c>
      <c r="F89" s="44">
        <v>136.46587500000001</v>
      </c>
      <c r="G89" s="45">
        <v>9.7236600000000003E-3</v>
      </c>
      <c r="H89" s="35" t="s">
        <v>140</v>
      </c>
    </row>
    <row r="90" spans="1:8" x14ac:dyDescent="0.2">
      <c r="A90" s="41">
        <v>84</v>
      </c>
      <c r="B90" s="42" t="s">
        <v>54</v>
      </c>
      <c r="C90" s="42" t="s">
        <v>55</v>
      </c>
      <c r="D90" s="42" t="s">
        <v>56</v>
      </c>
      <c r="E90" s="43">
        <v>1670</v>
      </c>
      <c r="F90" s="44">
        <v>136.36385000000001</v>
      </c>
      <c r="G90" s="45">
        <v>9.7163900000000001E-3</v>
      </c>
      <c r="H90" s="35" t="s">
        <v>140</v>
      </c>
    </row>
    <row r="91" spans="1:8" ht="51" x14ac:dyDescent="0.2">
      <c r="A91" s="41">
        <v>85</v>
      </c>
      <c r="B91" s="42" t="s">
        <v>399</v>
      </c>
      <c r="C91" s="42" t="s">
        <v>400</v>
      </c>
      <c r="D91" s="42" t="s">
        <v>133</v>
      </c>
      <c r="E91" s="43">
        <v>32337</v>
      </c>
      <c r="F91" s="44">
        <v>136.3489605</v>
      </c>
      <c r="G91" s="45">
        <v>9.7153299999999995E-3</v>
      </c>
      <c r="H91" s="35" t="s">
        <v>140</v>
      </c>
    </row>
    <row r="92" spans="1:8" x14ac:dyDescent="0.2">
      <c r="A92" s="41">
        <v>86</v>
      </c>
      <c r="B92" s="42" t="s">
        <v>840</v>
      </c>
      <c r="C92" s="42" t="s">
        <v>841</v>
      </c>
      <c r="D92" s="42" t="s">
        <v>121</v>
      </c>
      <c r="E92" s="43">
        <v>24068</v>
      </c>
      <c r="F92" s="44">
        <v>136.22488000000001</v>
      </c>
      <c r="G92" s="45">
        <v>9.7064899999999999E-3</v>
      </c>
      <c r="H92" s="35" t="s">
        <v>140</v>
      </c>
    </row>
    <row r="93" spans="1:8" x14ac:dyDescent="0.2">
      <c r="A93" s="41">
        <v>87</v>
      </c>
      <c r="B93" s="42" t="s">
        <v>640</v>
      </c>
      <c r="C93" s="42" t="s">
        <v>641</v>
      </c>
      <c r="D93" s="42" t="s">
        <v>183</v>
      </c>
      <c r="E93" s="43">
        <v>62765</v>
      </c>
      <c r="F93" s="44">
        <v>136.12473199999999</v>
      </c>
      <c r="G93" s="45">
        <v>9.6993500000000007E-3</v>
      </c>
      <c r="H93" s="35" t="s">
        <v>140</v>
      </c>
    </row>
    <row r="94" spans="1:8" x14ac:dyDescent="0.2">
      <c r="A94" s="41">
        <v>88</v>
      </c>
      <c r="B94" s="42" t="s">
        <v>842</v>
      </c>
      <c r="C94" s="42" t="s">
        <v>843</v>
      </c>
      <c r="D94" s="42" t="s">
        <v>39</v>
      </c>
      <c r="E94" s="43">
        <v>15931</v>
      </c>
      <c r="F94" s="44">
        <v>136.08260200000001</v>
      </c>
      <c r="G94" s="45">
        <v>9.6963499999999994E-3</v>
      </c>
      <c r="H94" s="35" t="s">
        <v>140</v>
      </c>
    </row>
    <row r="95" spans="1:8" ht="25.5" x14ac:dyDescent="0.2">
      <c r="A95" s="41">
        <v>89</v>
      </c>
      <c r="B95" s="42" t="s">
        <v>844</v>
      </c>
      <c r="C95" s="42" t="s">
        <v>845</v>
      </c>
      <c r="D95" s="42" t="s">
        <v>292</v>
      </c>
      <c r="E95" s="43">
        <v>9280</v>
      </c>
      <c r="F95" s="44">
        <v>135.96127999999999</v>
      </c>
      <c r="G95" s="45">
        <v>9.6877000000000005E-3</v>
      </c>
      <c r="H95" s="35" t="s">
        <v>140</v>
      </c>
    </row>
    <row r="96" spans="1:8" ht="25.5" x14ac:dyDescent="0.2">
      <c r="A96" s="41">
        <v>90</v>
      </c>
      <c r="B96" s="42" t="s">
        <v>846</v>
      </c>
      <c r="C96" s="42" t="s">
        <v>847</v>
      </c>
      <c r="D96" s="42" t="s">
        <v>292</v>
      </c>
      <c r="E96" s="43">
        <v>690</v>
      </c>
      <c r="F96" s="44">
        <v>135.93</v>
      </c>
      <c r="G96" s="45">
        <v>9.6854699999999998E-3</v>
      </c>
      <c r="H96" s="35" t="s">
        <v>140</v>
      </c>
    </row>
    <row r="97" spans="1:8" ht="25.5" x14ac:dyDescent="0.2">
      <c r="A97" s="41">
        <v>91</v>
      </c>
      <c r="B97" s="42" t="s">
        <v>848</v>
      </c>
      <c r="C97" s="42" t="s">
        <v>849</v>
      </c>
      <c r="D97" s="42" t="s">
        <v>494</v>
      </c>
      <c r="E97" s="43">
        <v>6431</v>
      </c>
      <c r="F97" s="44">
        <v>135.88703000000001</v>
      </c>
      <c r="G97" s="45">
        <v>9.6824100000000007E-3</v>
      </c>
      <c r="H97" s="35" t="s">
        <v>140</v>
      </c>
    </row>
    <row r="98" spans="1:8" x14ac:dyDescent="0.2">
      <c r="A98" s="41">
        <v>92</v>
      </c>
      <c r="B98" s="42" t="s">
        <v>850</v>
      </c>
      <c r="C98" s="42" t="s">
        <v>851</v>
      </c>
      <c r="D98" s="42" t="s">
        <v>46</v>
      </c>
      <c r="E98" s="43">
        <v>113665</v>
      </c>
      <c r="F98" s="44">
        <v>135.76147599999999</v>
      </c>
      <c r="G98" s="45">
        <v>9.67347E-3</v>
      </c>
      <c r="H98" s="35" t="s">
        <v>140</v>
      </c>
    </row>
    <row r="99" spans="1:8" x14ac:dyDescent="0.2">
      <c r="A99" s="41">
        <v>93</v>
      </c>
      <c r="B99" s="42" t="s">
        <v>852</v>
      </c>
      <c r="C99" s="42" t="s">
        <v>853</v>
      </c>
      <c r="D99" s="42" t="s">
        <v>192</v>
      </c>
      <c r="E99" s="43">
        <v>85653</v>
      </c>
      <c r="F99" s="44">
        <v>135.76000500000001</v>
      </c>
      <c r="G99" s="45">
        <v>9.6733600000000006E-3</v>
      </c>
      <c r="H99" s="35" t="s">
        <v>140</v>
      </c>
    </row>
    <row r="100" spans="1:8" x14ac:dyDescent="0.2">
      <c r="A100" s="41">
        <v>94</v>
      </c>
      <c r="B100" s="42" t="s">
        <v>81</v>
      </c>
      <c r="C100" s="42" t="s">
        <v>82</v>
      </c>
      <c r="D100" s="42" t="s">
        <v>39</v>
      </c>
      <c r="E100" s="43">
        <v>3637</v>
      </c>
      <c r="F100" s="44">
        <v>135.50007199999999</v>
      </c>
      <c r="G100" s="45">
        <v>9.6548399999999996E-3</v>
      </c>
      <c r="H100" s="35" t="s">
        <v>140</v>
      </c>
    </row>
    <row r="101" spans="1:8" x14ac:dyDescent="0.2">
      <c r="A101" s="41">
        <v>95</v>
      </c>
      <c r="B101" s="42" t="s">
        <v>854</v>
      </c>
      <c r="C101" s="42" t="s">
        <v>855</v>
      </c>
      <c r="D101" s="42" t="s">
        <v>212</v>
      </c>
      <c r="E101" s="43">
        <v>5923</v>
      </c>
      <c r="F101" s="44">
        <v>135.08586099999999</v>
      </c>
      <c r="G101" s="45">
        <v>9.6253299999999997E-3</v>
      </c>
      <c r="H101" s="35" t="s">
        <v>140</v>
      </c>
    </row>
    <row r="102" spans="1:8" x14ac:dyDescent="0.2">
      <c r="A102" s="41">
        <v>96</v>
      </c>
      <c r="B102" s="42" t="s">
        <v>856</v>
      </c>
      <c r="C102" s="42" t="s">
        <v>857</v>
      </c>
      <c r="D102" s="42" t="s">
        <v>115</v>
      </c>
      <c r="E102" s="43">
        <v>2942</v>
      </c>
      <c r="F102" s="44">
        <v>134.94954000000001</v>
      </c>
      <c r="G102" s="45">
        <v>9.6156100000000001E-3</v>
      </c>
      <c r="H102" s="35" t="s">
        <v>140</v>
      </c>
    </row>
    <row r="103" spans="1:8" x14ac:dyDescent="0.2">
      <c r="A103" s="41">
        <v>97</v>
      </c>
      <c r="B103" s="42" t="s">
        <v>122</v>
      </c>
      <c r="C103" s="42" t="s">
        <v>123</v>
      </c>
      <c r="D103" s="42" t="s">
        <v>39</v>
      </c>
      <c r="E103" s="43">
        <v>4195</v>
      </c>
      <c r="F103" s="44">
        <v>134.24</v>
      </c>
      <c r="G103" s="45">
        <v>9.5650600000000002E-3</v>
      </c>
      <c r="H103" s="35" t="s">
        <v>140</v>
      </c>
    </row>
    <row r="104" spans="1:8" x14ac:dyDescent="0.2">
      <c r="A104" s="41">
        <v>98</v>
      </c>
      <c r="B104" s="42" t="s">
        <v>89</v>
      </c>
      <c r="C104" s="42" t="s">
        <v>90</v>
      </c>
      <c r="D104" s="42" t="s">
        <v>39</v>
      </c>
      <c r="E104" s="43">
        <v>1965</v>
      </c>
      <c r="F104" s="44">
        <v>133.14840000000001</v>
      </c>
      <c r="G104" s="45">
        <v>9.4872800000000007E-3</v>
      </c>
      <c r="H104" s="35" t="s">
        <v>140</v>
      </c>
    </row>
    <row r="105" spans="1:8" x14ac:dyDescent="0.2">
      <c r="A105" s="41">
        <v>99</v>
      </c>
      <c r="B105" s="42" t="s">
        <v>401</v>
      </c>
      <c r="C105" s="42" t="s">
        <v>402</v>
      </c>
      <c r="D105" s="42" t="s">
        <v>46</v>
      </c>
      <c r="E105" s="43">
        <v>77330</v>
      </c>
      <c r="F105" s="44">
        <v>132.23429999999999</v>
      </c>
      <c r="G105" s="45">
        <v>9.4221400000000007E-3</v>
      </c>
      <c r="H105" s="35" t="s">
        <v>140</v>
      </c>
    </row>
    <row r="106" spans="1:8" x14ac:dyDescent="0.2">
      <c r="A106" s="41">
        <v>100</v>
      </c>
      <c r="B106" s="42" t="s">
        <v>858</v>
      </c>
      <c r="C106" s="42" t="s">
        <v>859</v>
      </c>
      <c r="D106" s="42" t="s">
        <v>16</v>
      </c>
      <c r="E106" s="43">
        <v>1017124</v>
      </c>
      <c r="F106" s="44">
        <v>131.717558</v>
      </c>
      <c r="G106" s="45">
        <v>9.3853200000000008E-3</v>
      </c>
      <c r="H106" s="35" t="s">
        <v>140</v>
      </c>
    </row>
    <row r="107" spans="1:8" x14ac:dyDescent="0.2">
      <c r="A107" s="46"/>
      <c r="B107" s="46"/>
      <c r="C107" s="47" t="s">
        <v>139</v>
      </c>
      <c r="D107" s="46"/>
      <c r="E107" s="46" t="s">
        <v>140</v>
      </c>
      <c r="F107" s="48">
        <v>13934.787283600001</v>
      </c>
      <c r="G107" s="49">
        <v>0.99290096000000005</v>
      </c>
      <c r="H107" s="35" t="s">
        <v>140</v>
      </c>
    </row>
    <row r="108" spans="1:8" x14ac:dyDescent="0.2">
      <c r="A108" s="46"/>
      <c r="B108" s="46"/>
      <c r="C108" s="50"/>
      <c r="D108" s="46"/>
      <c r="E108" s="46"/>
      <c r="F108" s="51"/>
      <c r="G108" s="51"/>
      <c r="H108" s="35" t="s">
        <v>140</v>
      </c>
    </row>
    <row r="109" spans="1:8" x14ac:dyDescent="0.2">
      <c r="A109" s="46"/>
      <c r="B109" s="46"/>
      <c r="C109" s="47" t="s">
        <v>141</v>
      </c>
      <c r="D109" s="46"/>
      <c r="E109" s="46"/>
      <c r="F109" s="46"/>
      <c r="G109" s="46"/>
      <c r="H109" s="35" t="s">
        <v>140</v>
      </c>
    </row>
    <row r="110" spans="1:8" x14ac:dyDescent="0.2">
      <c r="A110" s="46"/>
      <c r="B110" s="46"/>
      <c r="C110" s="47" t="s">
        <v>139</v>
      </c>
      <c r="D110" s="46"/>
      <c r="E110" s="46" t="s">
        <v>140</v>
      </c>
      <c r="F110" s="52" t="s">
        <v>142</v>
      </c>
      <c r="G110" s="49">
        <v>0</v>
      </c>
      <c r="H110" s="35" t="s">
        <v>140</v>
      </c>
    </row>
    <row r="111" spans="1:8" x14ac:dyDescent="0.2">
      <c r="A111" s="46"/>
      <c r="B111" s="46"/>
      <c r="C111" s="50"/>
      <c r="D111" s="46"/>
      <c r="E111" s="46"/>
      <c r="F111" s="51"/>
      <c r="G111" s="51"/>
      <c r="H111" s="35" t="s">
        <v>140</v>
      </c>
    </row>
    <row r="112" spans="1:8" x14ac:dyDescent="0.2">
      <c r="A112" s="46"/>
      <c r="B112" s="46"/>
      <c r="C112" s="47" t="s">
        <v>143</v>
      </c>
      <c r="D112" s="46"/>
      <c r="E112" s="46"/>
      <c r="F112" s="46"/>
      <c r="G112" s="46"/>
      <c r="H112" s="35" t="s">
        <v>140</v>
      </c>
    </row>
    <row r="113" spans="1:8" x14ac:dyDescent="0.2">
      <c r="A113" s="46"/>
      <c r="B113" s="46"/>
      <c r="C113" s="47" t="s">
        <v>139</v>
      </c>
      <c r="D113" s="46"/>
      <c r="E113" s="46" t="s">
        <v>140</v>
      </c>
      <c r="F113" s="52" t="s">
        <v>142</v>
      </c>
      <c r="G113" s="49">
        <v>0</v>
      </c>
      <c r="H113" s="35" t="s">
        <v>140</v>
      </c>
    </row>
    <row r="114" spans="1:8" x14ac:dyDescent="0.2">
      <c r="A114" s="46"/>
      <c r="B114" s="46"/>
      <c r="C114" s="50"/>
      <c r="D114" s="46"/>
      <c r="E114" s="46"/>
      <c r="F114" s="51"/>
      <c r="G114" s="51"/>
      <c r="H114" s="35" t="s">
        <v>140</v>
      </c>
    </row>
    <row r="115" spans="1:8" x14ac:dyDescent="0.2">
      <c r="A115" s="46"/>
      <c r="B115" s="46"/>
      <c r="C115" s="47" t="s">
        <v>144</v>
      </c>
      <c r="D115" s="46"/>
      <c r="E115" s="46"/>
      <c r="F115" s="46"/>
      <c r="G115" s="46"/>
      <c r="H115" s="35" t="s">
        <v>140</v>
      </c>
    </row>
    <row r="116" spans="1:8" x14ac:dyDescent="0.2">
      <c r="A116" s="46"/>
      <c r="B116" s="46"/>
      <c r="C116" s="47" t="s">
        <v>139</v>
      </c>
      <c r="D116" s="46"/>
      <c r="E116" s="46" t="s">
        <v>140</v>
      </c>
      <c r="F116" s="52" t="s">
        <v>142</v>
      </c>
      <c r="G116" s="49">
        <v>0</v>
      </c>
      <c r="H116" s="35" t="s">
        <v>140</v>
      </c>
    </row>
    <row r="117" spans="1:8" x14ac:dyDescent="0.2">
      <c r="A117" s="46"/>
      <c r="B117" s="46"/>
      <c r="C117" s="50"/>
      <c r="D117" s="46"/>
      <c r="E117" s="46"/>
      <c r="F117" s="51"/>
      <c r="G117" s="51"/>
      <c r="H117" s="35" t="s">
        <v>140</v>
      </c>
    </row>
    <row r="118" spans="1:8" x14ac:dyDescent="0.2">
      <c r="A118" s="46"/>
      <c r="B118" s="46"/>
      <c r="C118" s="47" t="s">
        <v>145</v>
      </c>
      <c r="D118" s="46"/>
      <c r="E118" s="46"/>
      <c r="F118" s="51"/>
      <c r="G118" s="51"/>
      <c r="H118" s="35" t="s">
        <v>140</v>
      </c>
    </row>
    <row r="119" spans="1:8" x14ac:dyDescent="0.2">
      <c r="A119" s="46"/>
      <c r="B119" s="46"/>
      <c r="C119" s="47" t="s">
        <v>139</v>
      </c>
      <c r="D119" s="46"/>
      <c r="E119" s="46" t="s">
        <v>140</v>
      </c>
      <c r="F119" s="52" t="s">
        <v>142</v>
      </c>
      <c r="G119" s="49">
        <v>0</v>
      </c>
      <c r="H119" s="35" t="s">
        <v>140</v>
      </c>
    </row>
    <row r="120" spans="1:8" x14ac:dyDescent="0.2">
      <c r="A120" s="46"/>
      <c r="B120" s="46"/>
      <c r="C120" s="50"/>
      <c r="D120" s="46"/>
      <c r="E120" s="46"/>
      <c r="F120" s="51"/>
      <c r="G120" s="51"/>
      <c r="H120" s="35" t="s">
        <v>140</v>
      </c>
    </row>
    <row r="121" spans="1:8" x14ac:dyDescent="0.2">
      <c r="A121" s="46"/>
      <c r="B121" s="46"/>
      <c r="C121" s="47" t="s">
        <v>146</v>
      </c>
      <c r="D121" s="46"/>
      <c r="E121" s="46"/>
      <c r="F121" s="51"/>
      <c r="G121" s="51"/>
      <c r="H121" s="35" t="s">
        <v>140</v>
      </c>
    </row>
    <row r="122" spans="1:8" x14ac:dyDescent="0.2">
      <c r="A122" s="46"/>
      <c r="B122" s="46"/>
      <c r="C122" s="47" t="s">
        <v>139</v>
      </c>
      <c r="D122" s="46"/>
      <c r="E122" s="46" t="s">
        <v>140</v>
      </c>
      <c r="F122" s="52" t="s">
        <v>142</v>
      </c>
      <c r="G122" s="49">
        <v>0</v>
      </c>
      <c r="H122" s="35" t="s">
        <v>140</v>
      </c>
    </row>
    <row r="123" spans="1:8" x14ac:dyDescent="0.2">
      <c r="A123" s="46"/>
      <c r="B123" s="46"/>
      <c r="C123" s="50"/>
      <c r="D123" s="46"/>
      <c r="E123" s="46"/>
      <c r="F123" s="51"/>
      <c r="G123" s="51"/>
      <c r="H123" s="35" t="s">
        <v>140</v>
      </c>
    </row>
    <row r="124" spans="1:8" x14ac:dyDescent="0.2">
      <c r="A124" s="46"/>
      <c r="B124" s="46"/>
      <c r="C124" s="47" t="s">
        <v>147</v>
      </c>
      <c r="D124" s="46"/>
      <c r="E124" s="46"/>
      <c r="F124" s="48">
        <v>13934.787283600001</v>
      </c>
      <c r="G124" s="49">
        <v>0.99290096000000005</v>
      </c>
      <c r="H124" s="35" t="s">
        <v>140</v>
      </c>
    </row>
    <row r="125" spans="1:8" x14ac:dyDescent="0.2">
      <c r="A125" s="46"/>
      <c r="B125" s="46"/>
      <c r="C125" s="50"/>
      <c r="D125" s="46"/>
      <c r="E125" s="46"/>
      <c r="F125" s="51"/>
      <c r="G125" s="51"/>
      <c r="H125" s="35" t="s">
        <v>140</v>
      </c>
    </row>
    <row r="126" spans="1:8" x14ac:dyDescent="0.2">
      <c r="A126" s="46"/>
      <c r="B126" s="46"/>
      <c r="C126" s="47" t="s">
        <v>148</v>
      </c>
      <c r="D126" s="46"/>
      <c r="E126" s="46"/>
      <c r="F126" s="51"/>
      <c r="G126" s="51"/>
      <c r="H126" s="35" t="s">
        <v>140</v>
      </c>
    </row>
    <row r="127" spans="1:8" x14ac:dyDescent="0.2">
      <c r="A127" s="46"/>
      <c r="B127" s="46"/>
      <c r="C127" s="47" t="s">
        <v>10</v>
      </c>
      <c r="D127" s="46"/>
      <c r="E127" s="46"/>
      <c r="F127" s="51"/>
      <c r="G127" s="51"/>
      <c r="H127" s="35" t="s">
        <v>140</v>
      </c>
    </row>
    <row r="128" spans="1:8" x14ac:dyDescent="0.2">
      <c r="A128" s="46"/>
      <c r="B128" s="46"/>
      <c r="C128" s="47" t="s">
        <v>139</v>
      </c>
      <c r="D128" s="46"/>
      <c r="E128" s="46" t="s">
        <v>140</v>
      </c>
      <c r="F128" s="52" t="s">
        <v>142</v>
      </c>
      <c r="G128" s="49">
        <v>0</v>
      </c>
      <c r="H128" s="35" t="s">
        <v>140</v>
      </c>
    </row>
    <row r="129" spans="1:8" x14ac:dyDescent="0.2">
      <c r="A129" s="46"/>
      <c r="B129" s="46"/>
      <c r="C129" s="50"/>
      <c r="D129" s="46"/>
      <c r="E129" s="46"/>
      <c r="F129" s="51"/>
      <c r="G129" s="51"/>
      <c r="H129" s="35" t="s">
        <v>140</v>
      </c>
    </row>
    <row r="130" spans="1:8" x14ac:dyDescent="0.2">
      <c r="A130" s="46"/>
      <c r="B130" s="46"/>
      <c r="C130" s="47" t="s">
        <v>149</v>
      </c>
      <c r="D130" s="46"/>
      <c r="E130" s="46"/>
      <c r="F130" s="46"/>
      <c r="G130" s="46"/>
      <c r="H130" s="35" t="s">
        <v>140</v>
      </c>
    </row>
    <row r="131" spans="1:8" x14ac:dyDescent="0.2">
      <c r="A131" s="46"/>
      <c r="B131" s="46"/>
      <c r="C131" s="47" t="s">
        <v>139</v>
      </c>
      <c r="D131" s="46"/>
      <c r="E131" s="46" t="s">
        <v>140</v>
      </c>
      <c r="F131" s="52" t="s">
        <v>142</v>
      </c>
      <c r="G131" s="49">
        <v>0</v>
      </c>
      <c r="H131" s="35" t="s">
        <v>140</v>
      </c>
    </row>
    <row r="132" spans="1:8" x14ac:dyDescent="0.2">
      <c r="A132" s="46"/>
      <c r="B132" s="46"/>
      <c r="C132" s="50"/>
      <c r="D132" s="46"/>
      <c r="E132" s="46"/>
      <c r="F132" s="51"/>
      <c r="G132" s="51"/>
      <c r="H132" s="35" t="s">
        <v>140</v>
      </c>
    </row>
    <row r="133" spans="1:8" x14ac:dyDescent="0.2">
      <c r="A133" s="46"/>
      <c r="B133" s="46"/>
      <c r="C133" s="47" t="s">
        <v>150</v>
      </c>
      <c r="D133" s="46"/>
      <c r="E133" s="46"/>
      <c r="F133" s="46"/>
      <c r="G133" s="46"/>
      <c r="H133" s="35" t="s">
        <v>140</v>
      </c>
    </row>
    <row r="134" spans="1:8" x14ac:dyDescent="0.2">
      <c r="A134" s="46"/>
      <c r="B134" s="46"/>
      <c r="C134" s="47" t="s">
        <v>139</v>
      </c>
      <c r="D134" s="46"/>
      <c r="E134" s="46" t="s">
        <v>140</v>
      </c>
      <c r="F134" s="52" t="s">
        <v>142</v>
      </c>
      <c r="G134" s="49">
        <v>0</v>
      </c>
      <c r="H134" s="35" t="s">
        <v>140</v>
      </c>
    </row>
    <row r="135" spans="1:8" x14ac:dyDescent="0.2">
      <c r="A135" s="46"/>
      <c r="B135" s="46"/>
      <c r="C135" s="50"/>
      <c r="D135" s="46"/>
      <c r="E135" s="46"/>
      <c r="F135" s="51"/>
      <c r="G135" s="51"/>
      <c r="H135" s="35" t="s">
        <v>140</v>
      </c>
    </row>
    <row r="136" spans="1:8" x14ac:dyDescent="0.2">
      <c r="A136" s="46"/>
      <c r="B136" s="46"/>
      <c r="C136" s="47" t="s">
        <v>151</v>
      </c>
      <c r="D136" s="46"/>
      <c r="E136" s="46"/>
      <c r="F136" s="51"/>
      <c r="G136" s="51"/>
      <c r="H136" s="35" t="s">
        <v>140</v>
      </c>
    </row>
    <row r="137" spans="1:8" x14ac:dyDescent="0.2">
      <c r="A137" s="46"/>
      <c r="B137" s="46"/>
      <c r="C137" s="47" t="s">
        <v>139</v>
      </c>
      <c r="D137" s="46"/>
      <c r="E137" s="46" t="s">
        <v>140</v>
      </c>
      <c r="F137" s="52" t="s">
        <v>142</v>
      </c>
      <c r="G137" s="49">
        <v>0</v>
      </c>
      <c r="H137" s="35" t="s">
        <v>140</v>
      </c>
    </row>
    <row r="138" spans="1:8" x14ac:dyDescent="0.2">
      <c r="A138" s="46"/>
      <c r="B138" s="46"/>
      <c r="C138" s="50"/>
      <c r="D138" s="46"/>
      <c r="E138" s="46"/>
      <c r="F138" s="51"/>
      <c r="G138" s="51"/>
      <c r="H138" s="35" t="s">
        <v>140</v>
      </c>
    </row>
    <row r="139" spans="1:8" x14ac:dyDescent="0.2">
      <c r="A139" s="46"/>
      <c r="B139" s="46"/>
      <c r="C139" s="47" t="s">
        <v>152</v>
      </c>
      <c r="D139" s="46"/>
      <c r="E139" s="46"/>
      <c r="F139" s="48">
        <v>0</v>
      </c>
      <c r="G139" s="49">
        <v>0</v>
      </c>
      <c r="H139" s="35" t="s">
        <v>140</v>
      </c>
    </row>
    <row r="140" spans="1:8" x14ac:dyDescent="0.2">
      <c r="A140" s="46"/>
      <c r="B140" s="46"/>
      <c r="C140" s="50"/>
      <c r="D140" s="46"/>
      <c r="E140" s="46"/>
      <c r="F140" s="51"/>
      <c r="G140" s="51"/>
      <c r="H140" s="35" t="s">
        <v>140</v>
      </c>
    </row>
    <row r="141" spans="1:8" x14ac:dyDescent="0.2">
      <c r="A141" s="46"/>
      <c r="B141" s="46"/>
      <c r="C141" s="47" t="s">
        <v>153</v>
      </c>
      <c r="D141" s="46"/>
      <c r="E141" s="46"/>
      <c r="F141" s="51"/>
      <c r="G141" s="51"/>
      <c r="H141" s="35" t="s">
        <v>140</v>
      </c>
    </row>
    <row r="142" spans="1:8" x14ac:dyDescent="0.2">
      <c r="A142" s="46"/>
      <c r="B142" s="46"/>
      <c r="C142" s="47" t="s">
        <v>154</v>
      </c>
      <c r="D142" s="46"/>
      <c r="E142" s="46"/>
      <c r="F142" s="51"/>
      <c r="G142" s="51"/>
      <c r="H142" s="35" t="s">
        <v>140</v>
      </c>
    </row>
    <row r="143" spans="1:8" x14ac:dyDescent="0.2">
      <c r="A143" s="46"/>
      <c r="B143" s="46"/>
      <c r="C143" s="47" t="s">
        <v>139</v>
      </c>
      <c r="D143" s="46"/>
      <c r="E143" s="46" t="s">
        <v>140</v>
      </c>
      <c r="F143" s="52" t="s">
        <v>142</v>
      </c>
      <c r="G143" s="49">
        <v>0</v>
      </c>
      <c r="H143" s="35" t="s">
        <v>140</v>
      </c>
    </row>
    <row r="144" spans="1:8" x14ac:dyDescent="0.2">
      <c r="A144" s="46"/>
      <c r="B144" s="46"/>
      <c r="C144" s="50"/>
      <c r="D144" s="46"/>
      <c r="E144" s="46"/>
      <c r="F144" s="51"/>
      <c r="G144" s="51"/>
      <c r="H144" s="35" t="s">
        <v>140</v>
      </c>
    </row>
    <row r="145" spans="1:8" x14ac:dyDescent="0.2">
      <c r="A145" s="46"/>
      <c r="B145" s="46"/>
      <c r="C145" s="47" t="s">
        <v>155</v>
      </c>
      <c r="D145" s="46"/>
      <c r="E145" s="46"/>
      <c r="F145" s="51"/>
      <c r="G145" s="51"/>
      <c r="H145" s="35" t="s">
        <v>140</v>
      </c>
    </row>
    <row r="146" spans="1:8" x14ac:dyDescent="0.2">
      <c r="A146" s="46"/>
      <c r="B146" s="46"/>
      <c r="C146" s="47" t="s">
        <v>139</v>
      </c>
      <c r="D146" s="46"/>
      <c r="E146" s="46" t="s">
        <v>140</v>
      </c>
      <c r="F146" s="52" t="s">
        <v>142</v>
      </c>
      <c r="G146" s="49">
        <v>0</v>
      </c>
      <c r="H146" s="35" t="s">
        <v>140</v>
      </c>
    </row>
    <row r="147" spans="1:8" x14ac:dyDescent="0.2">
      <c r="A147" s="46"/>
      <c r="B147" s="46"/>
      <c r="C147" s="50"/>
      <c r="D147" s="46"/>
      <c r="E147" s="46"/>
      <c r="F147" s="51"/>
      <c r="G147" s="51"/>
      <c r="H147" s="35" t="s">
        <v>140</v>
      </c>
    </row>
    <row r="148" spans="1:8" x14ac:dyDescent="0.2">
      <c r="A148" s="46"/>
      <c r="B148" s="46"/>
      <c r="C148" s="47" t="s">
        <v>156</v>
      </c>
      <c r="D148" s="46"/>
      <c r="E148" s="46"/>
      <c r="F148" s="51"/>
      <c r="G148" s="51"/>
      <c r="H148" s="35" t="s">
        <v>140</v>
      </c>
    </row>
    <row r="149" spans="1:8" x14ac:dyDescent="0.2">
      <c r="A149" s="46"/>
      <c r="B149" s="46"/>
      <c r="C149" s="47" t="s">
        <v>139</v>
      </c>
      <c r="D149" s="46"/>
      <c r="E149" s="46" t="s">
        <v>140</v>
      </c>
      <c r="F149" s="52" t="s">
        <v>142</v>
      </c>
      <c r="G149" s="49">
        <v>0</v>
      </c>
      <c r="H149" s="35" t="s">
        <v>140</v>
      </c>
    </row>
    <row r="150" spans="1:8" x14ac:dyDescent="0.2">
      <c r="A150" s="46"/>
      <c r="B150" s="46"/>
      <c r="C150" s="50"/>
      <c r="D150" s="46"/>
      <c r="E150" s="46"/>
      <c r="F150" s="51"/>
      <c r="G150" s="51"/>
      <c r="H150" s="35" t="s">
        <v>140</v>
      </c>
    </row>
    <row r="151" spans="1:8" x14ac:dyDescent="0.2">
      <c r="A151" s="46"/>
      <c r="B151" s="46"/>
      <c r="C151" s="47" t="s">
        <v>157</v>
      </c>
      <c r="D151" s="46"/>
      <c r="E151" s="46"/>
      <c r="F151" s="51"/>
      <c r="G151" s="51"/>
      <c r="H151" s="35" t="s">
        <v>140</v>
      </c>
    </row>
    <row r="152" spans="1:8" x14ac:dyDescent="0.2">
      <c r="A152" s="41">
        <v>1</v>
      </c>
      <c r="B152" s="42"/>
      <c r="C152" s="42" t="s">
        <v>158</v>
      </c>
      <c r="D152" s="42"/>
      <c r="E152" s="54"/>
      <c r="F152" s="44">
        <v>348.449296</v>
      </c>
      <c r="G152" s="45">
        <v>2.4828200000000002E-2</v>
      </c>
      <c r="H152" s="35">
        <v>5.15</v>
      </c>
    </row>
    <row r="153" spans="1:8" x14ac:dyDescent="0.2">
      <c r="A153" s="46"/>
      <c r="B153" s="46"/>
      <c r="C153" s="47" t="s">
        <v>139</v>
      </c>
      <c r="D153" s="46"/>
      <c r="E153" s="46" t="s">
        <v>140</v>
      </c>
      <c r="F153" s="48">
        <v>348.449296</v>
      </c>
      <c r="G153" s="49">
        <v>2.4828200000000002E-2</v>
      </c>
      <c r="H153" s="35" t="s">
        <v>140</v>
      </c>
    </row>
    <row r="154" spans="1:8" x14ac:dyDescent="0.2">
      <c r="A154" s="46"/>
      <c r="B154" s="46"/>
      <c r="C154" s="50"/>
      <c r="D154" s="46"/>
      <c r="E154" s="46"/>
      <c r="F154" s="51"/>
      <c r="G154" s="51"/>
      <c r="H154" s="35" t="s">
        <v>140</v>
      </c>
    </row>
    <row r="155" spans="1:8" x14ac:dyDescent="0.2">
      <c r="A155" s="46"/>
      <c r="B155" s="46"/>
      <c r="C155" s="47" t="s">
        <v>159</v>
      </c>
      <c r="D155" s="46"/>
      <c r="E155" s="46"/>
      <c r="F155" s="48">
        <v>348.449296</v>
      </c>
      <c r="G155" s="49">
        <v>2.4828200000000002E-2</v>
      </c>
      <c r="H155" s="35" t="s">
        <v>140</v>
      </c>
    </row>
    <row r="156" spans="1:8" x14ac:dyDescent="0.2">
      <c r="A156" s="46"/>
      <c r="B156" s="46"/>
      <c r="C156" s="51"/>
      <c r="D156" s="46"/>
      <c r="E156" s="46"/>
      <c r="F156" s="46"/>
      <c r="G156" s="46"/>
      <c r="H156" s="35" t="s">
        <v>140</v>
      </c>
    </row>
    <row r="157" spans="1:8" x14ac:dyDescent="0.2">
      <c r="A157" s="46"/>
      <c r="B157" s="46"/>
      <c r="C157" s="47" t="s">
        <v>160</v>
      </c>
      <c r="D157" s="46"/>
      <c r="E157" s="46"/>
      <c r="F157" s="46"/>
      <c r="G157" s="46"/>
      <c r="H157" s="35" t="s">
        <v>140</v>
      </c>
    </row>
    <row r="158" spans="1:8" x14ac:dyDescent="0.2">
      <c r="A158" s="46"/>
      <c r="B158" s="46"/>
      <c r="C158" s="47" t="s">
        <v>161</v>
      </c>
      <c r="D158" s="46"/>
      <c r="E158" s="46"/>
      <c r="F158" s="46"/>
      <c r="G158" s="46"/>
      <c r="H158" s="35" t="s">
        <v>140</v>
      </c>
    </row>
    <row r="159" spans="1:8" x14ac:dyDescent="0.2">
      <c r="A159" s="46"/>
      <c r="B159" s="46"/>
      <c r="C159" s="47" t="s">
        <v>139</v>
      </c>
      <c r="D159" s="46"/>
      <c r="E159" s="46" t="s">
        <v>140</v>
      </c>
      <c r="F159" s="52" t="s">
        <v>142</v>
      </c>
      <c r="G159" s="49">
        <v>0</v>
      </c>
      <c r="H159" s="35" t="s">
        <v>140</v>
      </c>
    </row>
    <row r="160" spans="1:8" x14ac:dyDescent="0.2">
      <c r="A160" s="46"/>
      <c r="B160" s="46"/>
      <c r="C160" s="50"/>
      <c r="D160" s="46"/>
      <c r="E160" s="46"/>
      <c r="F160" s="51"/>
      <c r="G160" s="51"/>
      <c r="H160" s="35" t="s">
        <v>140</v>
      </c>
    </row>
    <row r="161" spans="1:17" x14ac:dyDescent="0.2">
      <c r="A161" s="46"/>
      <c r="B161" s="46"/>
      <c r="C161" s="47" t="s">
        <v>162</v>
      </c>
      <c r="D161" s="46"/>
      <c r="E161" s="46"/>
      <c r="F161" s="46"/>
      <c r="G161" s="46"/>
      <c r="H161" s="35" t="s">
        <v>140</v>
      </c>
    </row>
    <row r="162" spans="1:17" x14ac:dyDescent="0.2">
      <c r="A162" s="46"/>
      <c r="B162" s="46"/>
      <c r="C162" s="47" t="s">
        <v>163</v>
      </c>
      <c r="D162" s="46"/>
      <c r="E162" s="46"/>
      <c r="F162" s="46"/>
      <c r="G162" s="46"/>
      <c r="H162" s="35" t="s">
        <v>140</v>
      </c>
    </row>
    <row r="163" spans="1:17" x14ac:dyDescent="0.2">
      <c r="A163" s="46"/>
      <c r="B163" s="46"/>
      <c r="C163" s="47" t="s">
        <v>139</v>
      </c>
      <c r="D163" s="46"/>
      <c r="E163" s="46" t="s">
        <v>140</v>
      </c>
      <c r="F163" s="52" t="s">
        <v>142</v>
      </c>
      <c r="G163" s="49">
        <v>0</v>
      </c>
      <c r="H163" s="35" t="s">
        <v>140</v>
      </c>
    </row>
    <row r="164" spans="1:17" x14ac:dyDescent="0.2">
      <c r="A164" s="46"/>
      <c r="B164" s="46"/>
      <c r="C164" s="50"/>
      <c r="D164" s="46"/>
      <c r="E164" s="46"/>
      <c r="F164" s="51"/>
      <c r="G164" s="51"/>
      <c r="H164" s="35" t="s">
        <v>140</v>
      </c>
    </row>
    <row r="165" spans="1:17" x14ac:dyDescent="0.2">
      <c r="A165" s="46"/>
      <c r="B165" s="46"/>
      <c r="C165" s="47" t="s">
        <v>164</v>
      </c>
      <c r="D165" s="46"/>
      <c r="E165" s="46"/>
      <c r="F165" s="51"/>
      <c r="G165" s="51"/>
      <c r="H165" s="35" t="s">
        <v>140</v>
      </c>
    </row>
    <row r="166" spans="1:17" x14ac:dyDescent="0.2">
      <c r="A166" s="46"/>
      <c r="B166" s="46"/>
      <c r="C166" s="47" t="s">
        <v>139</v>
      </c>
      <c r="D166" s="46"/>
      <c r="E166" s="46" t="s">
        <v>140</v>
      </c>
      <c r="F166" s="52" t="s">
        <v>142</v>
      </c>
      <c r="G166" s="49">
        <v>0</v>
      </c>
      <c r="H166" s="35" t="s">
        <v>140</v>
      </c>
    </row>
    <row r="167" spans="1:17" x14ac:dyDescent="0.2">
      <c r="A167" s="46"/>
      <c r="B167" s="46"/>
      <c r="C167" s="50"/>
      <c r="D167" s="46"/>
      <c r="E167" s="46"/>
      <c r="F167" s="51"/>
      <c r="G167" s="51"/>
      <c r="H167" s="35" t="s">
        <v>140</v>
      </c>
    </row>
    <row r="168" spans="1:17" x14ac:dyDescent="0.2">
      <c r="A168" s="54"/>
      <c r="B168" s="42"/>
      <c r="C168" s="42" t="s">
        <v>165</v>
      </c>
      <c r="D168" s="42"/>
      <c r="E168" s="54"/>
      <c r="F168" s="44">
        <v>-248.81793501999999</v>
      </c>
      <c r="G168" s="45">
        <v>-1.7729120000000001E-2</v>
      </c>
      <c r="H168" s="35" t="s">
        <v>140</v>
      </c>
    </row>
    <row r="169" spans="1:17" x14ac:dyDescent="0.2">
      <c r="A169" s="50"/>
      <c r="B169" s="50"/>
      <c r="C169" s="47" t="s">
        <v>166</v>
      </c>
      <c r="D169" s="51"/>
      <c r="E169" s="51"/>
      <c r="F169" s="48">
        <v>14034.418644580001</v>
      </c>
      <c r="G169" s="55">
        <v>1.00000004</v>
      </c>
      <c r="H169" s="35" t="s">
        <v>140</v>
      </c>
    </row>
    <row r="170" spans="1:17" x14ac:dyDescent="0.2">
      <c r="A170" s="56"/>
      <c r="B170" s="56"/>
      <c r="C170" s="57"/>
      <c r="D170" s="58"/>
      <c r="E170" s="58"/>
      <c r="F170" s="59"/>
      <c r="G170" s="60"/>
      <c r="H170" s="61"/>
    </row>
    <row r="171" spans="1:17" x14ac:dyDescent="0.2">
      <c r="A171" s="56"/>
      <c r="B171" s="62" t="s">
        <v>986</v>
      </c>
      <c r="C171" s="62"/>
      <c r="D171" s="62"/>
      <c r="E171" s="62"/>
      <c r="F171" s="62"/>
      <c r="G171" s="62"/>
      <c r="H171" s="62"/>
      <c r="J171" s="63"/>
    </row>
    <row r="172" spans="1:17" x14ac:dyDescent="0.2">
      <c r="A172" s="56"/>
      <c r="B172" s="62" t="s">
        <v>987</v>
      </c>
      <c r="C172" s="62"/>
      <c r="D172" s="62"/>
      <c r="E172" s="62"/>
      <c r="F172" s="62"/>
      <c r="G172" s="62"/>
      <c r="H172" s="62"/>
      <c r="J172" s="63"/>
    </row>
    <row r="173" spans="1:17" x14ac:dyDescent="0.2">
      <c r="A173" s="56"/>
      <c r="B173" s="62" t="s">
        <v>988</v>
      </c>
      <c r="C173" s="62"/>
      <c r="D173" s="62"/>
      <c r="E173" s="62"/>
      <c r="F173" s="62"/>
      <c r="G173" s="62"/>
      <c r="H173" s="62"/>
      <c r="J173" s="63"/>
    </row>
    <row r="174" spans="1:17" s="66" customFormat="1" ht="52.5" customHeight="1" x14ac:dyDescent="0.25">
      <c r="A174" s="64"/>
      <c r="B174" s="65" t="s">
        <v>989</v>
      </c>
      <c r="C174" s="65"/>
      <c r="D174" s="65"/>
      <c r="E174" s="65"/>
      <c r="F174" s="65"/>
      <c r="G174" s="65"/>
      <c r="H174" s="65"/>
      <c r="I174" s="29"/>
      <c r="J174" s="63"/>
      <c r="K174" s="29"/>
      <c r="L174" s="29"/>
      <c r="M174" s="29"/>
      <c r="N174" s="29"/>
      <c r="O174" s="29"/>
      <c r="P174" s="29"/>
      <c r="Q174" s="29"/>
    </row>
    <row r="175" spans="1:17" x14ac:dyDescent="0.2">
      <c r="A175" s="56"/>
      <c r="B175" s="62" t="s">
        <v>990</v>
      </c>
      <c r="C175" s="62"/>
      <c r="D175" s="62"/>
      <c r="E175" s="62"/>
      <c r="F175" s="62"/>
      <c r="G175" s="62"/>
      <c r="H175" s="62"/>
      <c r="J175" s="63"/>
    </row>
    <row r="176" spans="1:17" x14ac:dyDescent="0.2">
      <c r="A176" s="56"/>
      <c r="B176" s="56"/>
      <c r="C176" s="56"/>
      <c r="D176" s="58"/>
      <c r="E176" s="58"/>
      <c r="F176" s="58"/>
      <c r="G176" s="58"/>
    </row>
    <row r="177" spans="1:10" x14ac:dyDescent="0.2">
      <c r="A177" s="56"/>
      <c r="B177" s="68" t="s">
        <v>167</v>
      </c>
      <c r="C177" s="69"/>
      <c r="D177" s="70"/>
      <c r="E177" s="71"/>
      <c r="F177" s="58"/>
      <c r="G177" s="58"/>
    </row>
    <row r="178" spans="1:10" ht="27.75" customHeight="1" x14ac:dyDescent="0.2">
      <c r="A178" s="56"/>
      <c r="B178" s="72" t="s">
        <v>168</v>
      </c>
      <c r="C178" s="73"/>
      <c r="D178" s="34" t="s">
        <v>169</v>
      </c>
      <c r="E178" s="71"/>
      <c r="F178" s="58"/>
      <c r="G178" s="58"/>
    </row>
    <row r="179" spans="1:10" x14ac:dyDescent="0.2">
      <c r="A179" s="56"/>
      <c r="B179" s="72" t="s">
        <v>992</v>
      </c>
      <c r="C179" s="73"/>
      <c r="D179" s="34" t="s">
        <v>169</v>
      </c>
      <c r="E179" s="71"/>
      <c r="F179" s="58"/>
      <c r="G179" s="58"/>
    </row>
    <row r="180" spans="1:10" x14ac:dyDescent="0.2">
      <c r="A180" s="56"/>
      <c r="B180" s="72" t="s">
        <v>170</v>
      </c>
      <c r="C180" s="73"/>
      <c r="D180" s="74" t="s">
        <v>140</v>
      </c>
      <c r="E180" s="71"/>
      <c r="F180" s="58"/>
      <c r="G180" s="58"/>
    </row>
    <row r="181" spans="1:10" x14ac:dyDescent="0.2">
      <c r="A181" s="75"/>
      <c r="B181" s="76" t="s">
        <v>140</v>
      </c>
      <c r="C181" s="76" t="s">
        <v>993</v>
      </c>
      <c r="D181" s="76" t="s">
        <v>171</v>
      </c>
      <c r="E181" s="75"/>
      <c r="F181" s="75"/>
      <c r="G181" s="75"/>
      <c r="H181" s="75"/>
      <c r="J181" s="63"/>
    </row>
    <row r="182" spans="1:10" x14ac:dyDescent="0.2">
      <c r="A182" s="75"/>
      <c r="B182" s="77" t="s">
        <v>172</v>
      </c>
      <c r="C182" s="78">
        <v>46265</v>
      </c>
      <c r="D182" s="78">
        <v>46295</v>
      </c>
      <c r="E182" s="75"/>
      <c r="F182" s="75"/>
      <c r="G182" s="75"/>
      <c r="J182" s="63"/>
    </row>
    <row r="183" spans="1:10" x14ac:dyDescent="0.2">
      <c r="A183" s="75"/>
      <c r="B183" s="37" t="s">
        <v>173</v>
      </c>
      <c r="C183" s="79">
        <v>197.0635</v>
      </c>
      <c r="D183" s="79">
        <v>185.24889999999999</v>
      </c>
      <c r="E183" s="75"/>
      <c r="F183" s="80"/>
      <c r="G183" s="81"/>
    </row>
    <row r="184" spans="1:10" x14ac:dyDescent="0.2">
      <c r="A184" s="75"/>
      <c r="B184" s="37" t="s">
        <v>994</v>
      </c>
      <c r="C184" s="79">
        <v>80.465500000000006</v>
      </c>
      <c r="D184" s="79">
        <v>75.641300000000001</v>
      </c>
      <c r="E184" s="75"/>
      <c r="F184" s="80"/>
      <c r="G184" s="81"/>
    </row>
    <row r="185" spans="1:10" x14ac:dyDescent="0.2">
      <c r="A185" s="75"/>
      <c r="B185" s="37" t="s">
        <v>174</v>
      </c>
      <c r="C185" s="79">
        <v>186.0532</v>
      </c>
      <c r="D185" s="79">
        <v>174.8296</v>
      </c>
      <c r="E185" s="75"/>
      <c r="F185" s="80"/>
      <c r="G185" s="81"/>
    </row>
    <row r="186" spans="1:10" x14ac:dyDescent="0.2">
      <c r="A186" s="75"/>
      <c r="B186" s="37" t="s">
        <v>995</v>
      </c>
      <c r="C186" s="79">
        <v>75.947299999999998</v>
      </c>
      <c r="D186" s="79">
        <v>71.365899999999996</v>
      </c>
      <c r="E186" s="75"/>
      <c r="F186" s="80"/>
      <c r="G186" s="81"/>
    </row>
    <row r="187" spans="1:10" x14ac:dyDescent="0.2">
      <c r="A187" s="75"/>
      <c r="B187" s="75"/>
      <c r="C187" s="75"/>
      <c r="D187" s="75"/>
      <c r="E187" s="75"/>
      <c r="F187" s="75"/>
      <c r="G187" s="75"/>
    </row>
    <row r="188" spans="1:10" x14ac:dyDescent="0.2">
      <c r="A188" s="75"/>
      <c r="B188" s="72" t="s">
        <v>175</v>
      </c>
      <c r="C188" s="73"/>
      <c r="D188" s="34" t="s">
        <v>169</v>
      </c>
      <c r="E188" s="75"/>
      <c r="F188" s="75"/>
      <c r="G188" s="75"/>
    </row>
    <row r="189" spans="1:10" x14ac:dyDescent="0.2">
      <c r="A189" s="75"/>
      <c r="B189" s="82"/>
      <c r="C189" s="82"/>
      <c r="D189" s="83"/>
      <c r="E189" s="75"/>
      <c r="F189" s="80"/>
      <c r="G189" s="81"/>
    </row>
    <row r="190" spans="1:10" x14ac:dyDescent="0.2">
      <c r="A190" s="75"/>
      <c r="B190" s="72" t="s">
        <v>176</v>
      </c>
      <c r="C190" s="73"/>
      <c r="D190" s="34" t="s">
        <v>169</v>
      </c>
      <c r="E190" s="84"/>
      <c r="F190" s="75"/>
      <c r="G190" s="75"/>
    </row>
    <row r="191" spans="1:10" x14ac:dyDescent="0.2">
      <c r="A191" s="75"/>
      <c r="B191" s="72" t="s">
        <v>177</v>
      </c>
      <c r="C191" s="73"/>
      <c r="D191" s="34" t="s">
        <v>169</v>
      </c>
      <c r="E191" s="84"/>
      <c r="F191" s="75"/>
      <c r="G191" s="75"/>
    </row>
    <row r="192" spans="1:10" x14ac:dyDescent="0.2">
      <c r="A192" s="75"/>
      <c r="B192" s="72" t="s">
        <v>178</v>
      </c>
      <c r="C192" s="73"/>
      <c r="D192" s="34" t="s">
        <v>169</v>
      </c>
      <c r="E192" s="84"/>
      <c r="F192" s="75"/>
      <c r="G192" s="75"/>
    </row>
    <row r="193" spans="1:7" x14ac:dyDescent="0.2">
      <c r="A193" s="75"/>
      <c r="B193" s="72" t="s">
        <v>179</v>
      </c>
      <c r="C193" s="73"/>
      <c r="D193" s="85">
        <v>0.34334828242943516</v>
      </c>
      <c r="E193" s="75"/>
      <c r="F193" s="80"/>
      <c r="G193" s="81"/>
    </row>
    <row r="195" spans="1:7" x14ac:dyDescent="0.2">
      <c r="B195" s="86" t="s">
        <v>997</v>
      </c>
      <c r="C195" s="86"/>
    </row>
    <row r="197" spans="1:7" ht="153.75" customHeight="1" x14ac:dyDescent="0.2"/>
    <row r="199" spans="1:7" x14ac:dyDescent="0.2">
      <c r="B199" s="87" t="s">
        <v>998</v>
      </c>
      <c r="C199" s="88"/>
      <c r="D199" s="87"/>
    </row>
    <row r="200" spans="1:7" x14ac:dyDescent="0.2">
      <c r="B200" s="87" t="s">
        <v>1151</v>
      </c>
      <c r="D200" s="87"/>
    </row>
    <row r="201" spans="1:7" ht="165" customHeight="1" x14ac:dyDescent="0.2"/>
  </sheetData>
  <mergeCells count="18">
    <mergeCell ref="A1:H1"/>
    <mergeCell ref="A2:H2"/>
    <mergeCell ref="A3:H3"/>
    <mergeCell ref="B171:H171"/>
    <mergeCell ref="B172:H172"/>
    <mergeCell ref="B173:H173"/>
    <mergeCell ref="B174:H174"/>
    <mergeCell ref="B175:H175"/>
    <mergeCell ref="B177:D177"/>
    <mergeCell ref="B178:C178"/>
    <mergeCell ref="B192:C192"/>
    <mergeCell ref="B193:C193"/>
    <mergeCell ref="B195:C195"/>
    <mergeCell ref="B179:C179"/>
    <mergeCell ref="B180:C180"/>
    <mergeCell ref="B188:C188"/>
    <mergeCell ref="B190:C190"/>
    <mergeCell ref="B191:C191"/>
  </mergeCells>
  <hyperlinks>
    <hyperlink ref="I1" location="Index!B2" display="Index" xr:uid="{E723F3B0-5FC6-4A65-9C56-F25592CD3E1A}"/>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92E0-8BB5-4914-9DD4-54B8072E55FA}">
  <sheetPr>
    <outlinePr summaryBelow="0" summaryRight="0"/>
  </sheetPr>
  <dimension ref="A1:Q16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860</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590500</v>
      </c>
      <c r="F7" s="44">
        <v>7804.6385</v>
      </c>
      <c r="G7" s="45">
        <v>6.4368949999999994E-2</v>
      </c>
      <c r="H7" s="35" t="s">
        <v>140</v>
      </c>
    </row>
    <row r="8" spans="1:9" x14ac:dyDescent="0.2">
      <c r="A8" s="41">
        <v>2</v>
      </c>
      <c r="B8" s="42" t="s">
        <v>454</v>
      </c>
      <c r="C8" s="42" t="s">
        <v>455</v>
      </c>
      <c r="D8" s="42" t="s">
        <v>46</v>
      </c>
      <c r="E8" s="43">
        <v>988500</v>
      </c>
      <c r="F8" s="44">
        <v>7005.4994999999999</v>
      </c>
      <c r="G8" s="45">
        <v>5.7778030000000001E-2</v>
      </c>
      <c r="H8" s="35" t="s">
        <v>140</v>
      </c>
    </row>
    <row r="9" spans="1:9" x14ac:dyDescent="0.2">
      <c r="A9" s="41">
        <v>3</v>
      </c>
      <c r="B9" s="42" t="s">
        <v>406</v>
      </c>
      <c r="C9" s="42" t="s">
        <v>407</v>
      </c>
      <c r="D9" s="42" t="s">
        <v>46</v>
      </c>
      <c r="E9" s="43">
        <v>437000</v>
      </c>
      <c r="F9" s="44">
        <v>5357.62</v>
      </c>
      <c r="G9" s="45">
        <v>4.41871E-2</v>
      </c>
      <c r="H9" s="35" t="s">
        <v>140</v>
      </c>
    </row>
    <row r="10" spans="1:9" x14ac:dyDescent="0.2">
      <c r="A10" s="41">
        <v>4</v>
      </c>
      <c r="B10" s="42" t="s">
        <v>26</v>
      </c>
      <c r="C10" s="42" t="s">
        <v>27</v>
      </c>
      <c r="D10" s="42" t="s">
        <v>28</v>
      </c>
      <c r="E10" s="43">
        <v>196140</v>
      </c>
      <c r="F10" s="44">
        <v>4519.4578799999999</v>
      </c>
      <c r="G10" s="45">
        <v>3.7274340000000003E-2</v>
      </c>
      <c r="H10" s="35" t="s">
        <v>140</v>
      </c>
    </row>
    <row r="11" spans="1:9" x14ac:dyDescent="0.2">
      <c r="A11" s="41">
        <v>5</v>
      </c>
      <c r="B11" s="42" t="s">
        <v>14</v>
      </c>
      <c r="C11" s="42" t="s">
        <v>15</v>
      </c>
      <c r="D11" s="42" t="s">
        <v>16</v>
      </c>
      <c r="E11" s="43">
        <v>257000</v>
      </c>
      <c r="F11" s="44">
        <v>4515.49</v>
      </c>
      <c r="G11" s="45">
        <v>3.7241610000000001E-2</v>
      </c>
      <c r="H11" s="35" t="s">
        <v>140</v>
      </c>
    </row>
    <row r="12" spans="1:9" x14ac:dyDescent="0.2">
      <c r="A12" s="41">
        <v>6</v>
      </c>
      <c r="B12" s="42" t="s">
        <v>44</v>
      </c>
      <c r="C12" s="42" t="s">
        <v>45</v>
      </c>
      <c r="D12" s="42" t="s">
        <v>46</v>
      </c>
      <c r="E12" s="43">
        <v>452000</v>
      </c>
      <c r="F12" s="44">
        <v>4336.9399999999996</v>
      </c>
      <c r="G12" s="45">
        <v>3.5769019999999999E-2</v>
      </c>
      <c r="H12" s="35" t="s">
        <v>140</v>
      </c>
    </row>
    <row r="13" spans="1:9" x14ac:dyDescent="0.2">
      <c r="A13" s="41">
        <v>7</v>
      </c>
      <c r="B13" s="42" t="s">
        <v>11</v>
      </c>
      <c r="C13" s="42" t="s">
        <v>12</v>
      </c>
      <c r="D13" s="42" t="s">
        <v>13</v>
      </c>
      <c r="E13" s="43">
        <v>111828</v>
      </c>
      <c r="F13" s="44">
        <v>4204.7327999999998</v>
      </c>
      <c r="G13" s="45">
        <v>3.4678639999999997E-2</v>
      </c>
      <c r="H13" s="35" t="s">
        <v>140</v>
      </c>
    </row>
    <row r="14" spans="1:9" x14ac:dyDescent="0.2">
      <c r="A14" s="41">
        <v>8</v>
      </c>
      <c r="B14" s="42" t="s">
        <v>17</v>
      </c>
      <c r="C14" s="42" t="s">
        <v>18</v>
      </c>
      <c r="D14" s="42" t="s">
        <v>19</v>
      </c>
      <c r="E14" s="43">
        <v>346500</v>
      </c>
      <c r="F14" s="44">
        <v>4112.9549999999999</v>
      </c>
      <c r="G14" s="45">
        <v>3.3921699999999999E-2</v>
      </c>
      <c r="H14" s="35" t="s">
        <v>140</v>
      </c>
    </row>
    <row r="15" spans="1:9" x14ac:dyDescent="0.2">
      <c r="A15" s="41">
        <v>9</v>
      </c>
      <c r="B15" s="42" t="s">
        <v>456</v>
      </c>
      <c r="C15" s="42" t="s">
        <v>457</v>
      </c>
      <c r="D15" s="42" t="s">
        <v>46</v>
      </c>
      <c r="E15" s="43">
        <v>950000</v>
      </c>
      <c r="F15" s="44">
        <v>3961.5</v>
      </c>
      <c r="G15" s="45">
        <v>3.2672569999999998E-2</v>
      </c>
      <c r="H15" s="35" t="s">
        <v>140</v>
      </c>
    </row>
    <row r="16" spans="1:9" x14ac:dyDescent="0.2">
      <c r="A16" s="41">
        <v>10</v>
      </c>
      <c r="B16" s="42" t="s">
        <v>699</v>
      </c>
      <c r="C16" s="42" t="s">
        <v>700</v>
      </c>
      <c r="D16" s="42" t="s">
        <v>192</v>
      </c>
      <c r="E16" s="43">
        <v>348828</v>
      </c>
      <c r="F16" s="44">
        <v>3467.6991480000002</v>
      </c>
      <c r="G16" s="45">
        <v>2.8599929999999999E-2</v>
      </c>
      <c r="H16" s="35" t="s">
        <v>140</v>
      </c>
    </row>
    <row r="17" spans="1:8" ht="25.5" x14ac:dyDescent="0.2">
      <c r="A17" s="41">
        <v>11</v>
      </c>
      <c r="B17" s="42" t="s">
        <v>23</v>
      </c>
      <c r="C17" s="42" t="s">
        <v>24</v>
      </c>
      <c r="D17" s="42" t="s">
        <v>25</v>
      </c>
      <c r="E17" s="43">
        <v>26000</v>
      </c>
      <c r="F17" s="44">
        <v>2848.56</v>
      </c>
      <c r="G17" s="45">
        <v>2.3493569999999998E-2</v>
      </c>
      <c r="H17" s="35" t="s">
        <v>140</v>
      </c>
    </row>
    <row r="18" spans="1:8" x14ac:dyDescent="0.2">
      <c r="A18" s="41">
        <v>12</v>
      </c>
      <c r="B18" s="42" t="s">
        <v>328</v>
      </c>
      <c r="C18" s="42" t="s">
        <v>329</v>
      </c>
      <c r="D18" s="42" t="s">
        <v>222</v>
      </c>
      <c r="E18" s="43">
        <v>91418</v>
      </c>
      <c r="F18" s="44">
        <v>2696.8310000000001</v>
      </c>
      <c r="G18" s="45">
        <v>2.224218E-2</v>
      </c>
      <c r="H18" s="35" t="s">
        <v>140</v>
      </c>
    </row>
    <row r="19" spans="1:8" x14ac:dyDescent="0.2">
      <c r="A19" s="41">
        <v>13</v>
      </c>
      <c r="B19" s="42" t="s">
        <v>310</v>
      </c>
      <c r="C19" s="42" t="s">
        <v>311</v>
      </c>
      <c r="D19" s="42" t="s">
        <v>227</v>
      </c>
      <c r="E19" s="43">
        <v>822500</v>
      </c>
      <c r="F19" s="44">
        <v>2632</v>
      </c>
      <c r="G19" s="45">
        <v>2.1707480000000001E-2</v>
      </c>
      <c r="H19" s="35" t="s">
        <v>140</v>
      </c>
    </row>
    <row r="20" spans="1:8" x14ac:dyDescent="0.2">
      <c r="A20" s="41">
        <v>14</v>
      </c>
      <c r="B20" s="42" t="s">
        <v>474</v>
      </c>
      <c r="C20" s="42" t="s">
        <v>475</v>
      </c>
      <c r="D20" s="42" t="s">
        <v>222</v>
      </c>
      <c r="E20" s="43">
        <v>14000</v>
      </c>
      <c r="F20" s="44">
        <v>2387.56</v>
      </c>
      <c r="G20" s="45">
        <v>1.9691460000000001E-2</v>
      </c>
      <c r="H20" s="35" t="s">
        <v>140</v>
      </c>
    </row>
    <row r="21" spans="1:8" x14ac:dyDescent="0.2">
      <c r="A21" s="41">
        <v>15</v>
      </c>
      <c r="B21" s="42" t="s">
        <v>203</v>
      </c>
      <c r="C21" s="42" t="s">
        <v>204</v>
      </c>
      <c r="D21" s="42" t="s">
        <v>46</v>
      </c>
      <c r="E21" s="43">
        <v>244500</v>
      </c>
      <c r="F21" s="44">
        <v>2203.9229999999998</v>
      </c>
      <c r="G21" s="45">
        <v>1.8176910000000001E-2</v>
      </c>
      <c r="H21" s="35" t="s">
        <v>140</v>
      </c>
    </row>
    <row r="22" spans="1:8" x14ac:dyDescent="0.2">
      <c r="A22" s="41">
        <v>16</v>
      </c>
      <c r="B22" s="42" t="s">
        <v>65</v>
      </c>
      <c r="C22" s="42" t="s">
        <v>66</v>
      </c>
      <c r="D22" s="42" t="s">
        <v>39</v>
      </c>
      <c r="E22" s="43">
        <v>60852</v>
      </c>
      <c r="F22" s="44">
        <v>2064.221544</v>
      </c>
      <c r="G22" s="45">
        <v>1.702472E-2</v>
      </c>
      <c r="H22" s="35" t="s">
        <v>140</v>
      </c>
    </row>
    <row r="23" spans="1:8" x14ac:dyDescent="0.2">
      <c r="A23" s="41">
        <v>17</v>
      </c>
      <c r="B23" s="42" t="s">
        <v>20</v>
      </c>
      <c r="C23" s="42" t="s">
        <v>21</v>
      </c>
      <c r="D23" s="42" t="s">
        <v>22</v>
      </c>
      <c r="E23" s="43">
        <v>628000</v>
      </c>
      <c r="F23" s="44">
        <v>2026.87</v>
      </c>
      <c r="G23" s="45">
        <v>1.6716660000000001E-2</v>
      </c>
      <c r="H23" s="35" t="s">
        <v>140</v>
      </c>
    </row>
    <row r="24" spans="1:8" ht="25.5" x14ac:dyDescent="0.2">
      <c r="A24" s="41">
        <v>18</v>
      </c>
      <c r="B24" s="42" t="s">
        <v>770</v>
      </c>
      <c r="C24" s="42" t="s">
        <v>771</v>
      </c>
      <c r="D24" s="42" t="s">
        <v>215</v>
      </c>
      <c r="E24" s="43">
        <v>163000</v>
      </c>
      <c r="F24" s="44">
        <v>1894.06</v>
      </c>
      <c r="G24" s="45">
        <v>1.5621309999999999E-2</v>
      </c>
      <c r="H24" s="35" t="s">
        <v>140</v>
      </c>
    </row>
    <row r="25" spans="1:8" ht="51" x14ac:dyDescent="0.2">
      <c r="A25" s="41">
        <v>19</v>
      </c>
      <c r="B25" s="42" t="s">
        <v>399</v>
      </c>
      <c r="C25" s="42" t="s">
        <v>400</v>
      </c>
      <c r="D25" s="42" t="s">
        <v>133</v>
      </c>
      <c r="E25" s="43">
        <v>439000</v>
      </c>
      <c r="F25" s="44">
        <v>1851.0435</v>
      </c>
      <c r="G25" s="45">
        <v>1.526653E-2</v>
      </c>
      <c r="H25" s="35" t="s">
        <v>140</v>
      </c>
    </row>
    <row r="26" spans="1:8" x14ac:dyDescent="0.2">
      <c r="A26" s="41">
        <v>20</v>
      </c>
      <c r="B26" s="42" t="s">
        <v>85</v>
      </c>
      <c r="C26" s="42" t="s">
        <v>86</v>
      </c>
      <c r="D26" s="42" t="s">
        <v>28</v>
      </c>
      <c r="E26" s="43">
        <v>37300</v>
      </c>
      <c r="F26" s="44">
        <v>1775.48</v>
      </c>
      <c r="G26" s="45">
        <v>1.464331E-2</v>
      </c>
      <c r="H26" s="35" t="s">
        <v>140</v>
      </c>
    </row>
    <row r="27" spans="1:8" x14ac:dyDescent="0.2">
      <c r="A27" s="41">
        <v>21</v>
      </c>
      <c r="B27" s="42" t="s">
        <v>220</v>
      </c>
      <c r="C27" s="42" t="s">
        <v>221</v>
      </c>
      <c r="D27" s="42" t="s">
        <v>222</v>
      </c>
      <c r="E27" s="43">
        <v>43000</v>
      </c>
      <c r="F27" s="44">
        <v>1765.58</v>
      </c>
      <c r="G27" s="45">
        <v>1.4561660000000001E-2</v>
      </c>
      <c r="H27" s="35" t="s">
        <v>140</v>
      </c>
    </row>
    <row r="28" spans="1:8" ht="25.5" x14ac:dyDescent="0.2">
      <c r="A28" s="41">
        <v>22</v>
      </c>
      <c r="B28" s="42" t="s">
        <v>254</v>
      </c>
      <c r="C28" s="42" t="s">
        <v>255</v>
      </c>
      <c r="D28" s="42" t="s">
        <v>215</v>
      </c>
      <c r="E28" s="43">
        <v>34000</v>
      </c>
      <c r="F28" s="44">
        <v>1755.59</v>
      </c>
      <c r="G28" s="45">
        <v>1.4479270000000001E-2</v>
      </c>
      <c r="H28" s="35" t="s">
        <v>140</v>
      </c>
    </row>
    <row r="29" spans="1:8" x14ac:dyDescent="0.2">
      <c r="A29" s="41">
        <v>23</v>
      </c>
      <c r="B29" s="42" t="s">
        <v>127</v>
      </c>
      <c r="C29" s="42" t="s">
        <v>128</v>
      </c>
      <c r="D29" s="42" t="s">
        <v>39</v>
      </c>
      <c r="E29" s="43">
        <v>377526</v>
      </c>
      <c r="F29" s="44">
        <v>1743.415068</v>
      </c>
      <c r="G29" s="45">
        <v>1.437886E-2</v>
      </c>
      <c r="H29" s="35" t="s">
        <v>140</v>
      </c>
    </row>
    <row r="30" spans="1:8" x14ac:dyDescent="0.2">
      <c r="A30" s="41">
        <v>24</v>
      </c>
      <c r="B30" s="42" t="s">
        <v>861</v>
      </c>
      <c r="C30" s="42" t="s">
        <v>862</v>
      </c>
      <c r="D30" s="42" t="s">
        <v>268</v>
      </c>
      <c r="E30" s="43">
        <v>127000</v>
      </c>
      <c r="F30" s="44">
        <v>1719.58</v>
      </c>
      <c r="G30" s="45">
        <v>1.418228E-2</v>
      </c>
      <c r="H30" s="35" t="s">
        <v>140</v>
      </c>
    </row>
    <row r="31" spans="1:8" x14ac:dyDescent="0.2">
      <c r="A31" s="41">
        <v>25</v>
      </c>
      <c r="B31" s="42" t="s">
        <v>324</v>
      </c>
      <c r="C31" s="42" t="s">
        <v>325</v>
      </c>
      <c r="D31" s="42" t="s">
        <v>249</v>
      </c>
      <c r="E31" s="43">
        <v>112757</v>
      </c>
      <c r="F31" s="44">
        <v>1703.75827</v>
      </c>
      <c r="G31" s="45">
        <v>1.405179E-2</v>
      </c>
      <c r="H31" s="35" t="s">
        <v>140</v>
      </c>
    </row>
    <row r="32" spans="1:8" x14ac:dyDescent="0.2">
      <c r="A32" s="41">
        <v>26</v>
      </c>
      <c r="B32" s="42" t="s">
        <v>75</v>
      </c>
      <c r="C32" s="42" t="s">
        <v>76</v>
      </c>
      <c r="D32" s="42" t="s">
        <v>77</v>
      </c>
      <c r="E32" s="43">
        <v>34000</v>
      </c>
      <c r="F32" s="44">
        <v>1694.56</v>
      </c>
      <c r="G32" s="45">
        <v>1.3975929999999999E-2</v>
      </c>
      <c r="H32" s="35" t="s">
        <v>140</v>
      </c>
    </row>
    <row r="33" spans="1:8" x14ac:dyDescent="0.2">
      <c r="A33" s="41">
        <v>27</v>
      </c>
      <c r="B33" s="42" t="s">
        <v>91</v>
      </c>
      <c r="C33" s="42" t="s">
        <v>92</v>
      </c>
      <c r="D33" s="42" t="s">
        <v>93</v>
      </c>
      <c r="E33" s="43">
        <v>979500</v>
      </c>
      <c r="F33" s="44">
        <v>1670.5372500000001</v>
      </c>
      <c r="G33" s="45">
        <v>1.37778E-2</v>
      </c>
      <c r="H33" s="35" t="s">
        <v>140</v>
      </c>
    </row>
    <row r="34" spans="1:8" x14ac:dyDescent="0.2">
      <c r="A34" s="41">
        <v>28</v>
      </c>
      <c r="B34" s="42" t="s">
        <v>279</v>
      </c>
      <c r="C34" s="42" t="s">
        <v>280</v>
      </c>
      <c r="D34" s="42" t="s">
        <v>118</v>
      </c>
      <c r="E34" s="43">
        <v>1278000</v>
      </c>
      <c r="F34" s="44">
        <v>1665.1061999999999</v>
      </c>
      <c r="G34" s="45">
        <v>1.3733E-2</v>
      </c>
      <c r="H34" s="35" t="s">
        <v>140</v>
      </c>
    </row>
    <row r="35" spans="1:8" x14ac:dyDescent="0.2">
      <c r="A35" s="41">
        <v>29</v>
      </c>
      <c r="B35" s="42" t="s">
        <v>631</v>
      </c>
      <c r="C35" s="42" t="s">
        <v>632</v>
      </c>
      <c r="D35" s="42" t="s">
        <v>633</v>
      </c>
      <c r="E35" s="43">
        <v>631000</v>
      </c>
      <c r="F35" s="44">
        <v>1657.9525000000001</v>
      </c>
      <c r="G35" s="45">
        <v>1.3674E-2</v>
      </c>
      <c r="H35" s="35" t="s">
        <v>140</v>
      </c>
    </row>
    <row r="36" spans="1:8" x14ac:dyDescent="0.2">
      <c r="A36" s="41">
        <v>30</v>
      </c>
      <c r="B36" s="42" t="s">
        <v>195</v>
      </c>
      <c r="C36" s="42" t="s">
        <v>196</v>
      </c>
      <c r="D36" s="42" t="s">
        <v>110</v>
      </c>
      <c r="E36" s="43">
        <v>85500</v>
      </c>
      <c r="F36" s="44">
        <v>1654.425</v>
      </c>
      <c r="G36" s="45">
        <v>1.364491E-2</v>
      </c>
      <c r="H36" s="35" t="s">
        <v>140</v>
      </c>
    </row>
    <row r="37" spans="1:8" x14ac:dyDescent="0.2">
      <c r="A37" s="41">
        <v>31</v>
      </c>
      <c r="B37" s="42" t="s">
        <v>703</v>
      </c>
      <c r="C37" s="42" t="s">
        <v>704</v>
      </c>
      <c r="D37" s="42" t="s">
        <v>192</v>
      </c>
      <c r="E37" s="43">
        <v>132000</v>
      </c>
      <c r="F37" s="44">
        <v>1623.6</v>
      </c>
      <c r="G37" s="45">
        <v>1.339068E-2</v>
      </c>
      <c r="H37" s="35" t="s">
        <v>140</v>
      </c>
    </row>
    <row r="38" spans="1:8" x14ac:dyDescent="0.2">
      <c r="A38" s="41">
        <v>32</v>
      </c>
      <c r="B38" s="42" t="s">
        <v>688</v>
      </c>
      <c r="C38" s="42" t="s">
        <v>689</v>
      </c>
      <c r="D38" s="42" t="s">
        <v>31</v>
      </c>
      <c r="E38" s="43">
        <v>34150</v>
      </c>
      <c r="F38" s="44">
        <v>1594.1220000000001</v>
      </c>
      <c r="G38" s="45">
        <v>1.3147560000000001E-2</v>
      </c>
      <c r="H38" s="35" t="s">
        <v>140</v>
      </c>
    </row>
    <row r="39" spans="1:8" x14ac:dyDescent="0.2">
      <c r="A39" s="41">
        <v>33</v>
      </c>
      <c r="B39" s="42" t="s">
        <v>293</v>
      </c>
      <c r="C39" s="42" t="s">
        <v>294</v>
      </c>
      <c r="D39" s="42" t="s">
        <v>56</v>
      </c>
      <c r="E39" s="43">
        <v>268333</v>
      </c>
      <c r="F39" s="44">
        <v>1585.1771974999999</v>
      </c>
      <c r="G39" s="45">
        <v>1.307379E-2</v>
      </c>
      <c r="H39" s="35" t="s">
        <v>140</v>
      </c>
    </row>
    <row r="40" spans="1:8" x14ac:dyDescent="0.2">
      <c r="A40" s="41">
        <v>34</v>
      </c>
      <c r="B40" s="42" t="s">
        <v>250</v>
      </c>
      <c r="C40" s="42" t="s">
        <v>251</v>
      </c>
      <c r="D40" s="42" t="s">
        <v>227</v>
      </c>
      <c r="E40" s="43">
        <v>607000</v>
      </c>
      <c r="F40" s="44">
        <v>1518.107</v>
      </c>
      <c r="G40" s="45">
        <v>1.252062E-2</v>
      </c>
      <c r="H40" s="35" t="s">
        <v>140</v>
      </c>
    </row>
    <row r="41" spans="1:8" x14ac:dyDescent="0.2">
      <c r="A41" s="41">
        <v>35</v>
      </c>
      <c r="B41" s="42" t="s">
        <v>129</v>
      </c>
      <c r="C41" s="42" t="s">
        <v>130</v>
      </c>
      <c r="D41" s="42" t="s">
        <v>126</v>
      </c>
      <c r="E41" s="43">
        <v>801000</v>
      </c>
      <c r="F41" s="44">
        <v>1476.2429999999999</v>
      </c>
      <c r="G41" s="45">
        <v>1.217535E-2</v>
      </c>
      <c r="H41" s="35" t="s">
        <v>140</v>
      </c>
    </row>
    <row r="42" spans="1:8" x14ac:dyDescent="0.2">
      <c r="A42" s="41">
        <v>36</v>
      </c>
      <c r="B42" s="42" t="s">
        <v>235</v>
      </c>
      <c r="C42" s="42" t="s">
        <v>236</v>
      </c>
      <c r="D42" s="42" t="s">
        <v>212</v>
      </c>
      <c r="E42" s="43">
        <v>140778</v>
      </c>
      <c r="F42" s="44">
        <v>1450.0134</v>
      </c>
      <c r="G42" s="45">
        <v>1.1959020000000001E-2</v>
      </c>
      <c r="H42" s="35" t="s">
        <v>140</v>
      </c>
    </row>
    <row r="43" spans="1:8" x14ac:dyDescent="0.2">
      <c r="A43" s="41">
        <v>37</v>
      </c>
      <c r="B43" s="42" t="s">
        <v>243</v>
      </c>
      <c r="C43" s="42" t="s">
        <v>244</v>
      </c>
      <c r="D43" s="42" t="s">
        <v>183</v>
      </c>
      <c r="E43" s="43">
        <v>441568</v>
      </c>
      <c r="F43" s="44">
        <v>1448.1222560000001</v>
      </c>
      <c r="G43" s="45">
        <v>1.194342E-2</v>
      </c>
      <c r="H43" s="35" t="s">
        <v>140</v>
      </c>
    </row>
    <row r="44" spans="1:8" x14ac:dyDescent="0.2">
      <c r="A44" s="41">
        <v>38</v>
      </c>
      <c r="B44" s="42" t="s">
        <v>433</v>
      </c>
      <c r="C44" s="42" t="s">
        <v>434</v>
      </c>
      <c r="D44" s="42" t="s">
        <v>34</v>
      </c>
      <c r="E44" s="43">
        <v>44300</v>
      </c>
      <c r="F44" s="44">
        <v>1446.1292000000001</v>
      </c>
      <c r="G44" s="45">
        <v>1.192699E-2</v>
      </c>
      <c r="H44" s="35" t="s">
        <v>140</v>
      </c>
    </row>
    <row r="45" spans="1:8" x14ac:dyDescent="0.2">
      <c r="A45" s="41">
        <v>39</v>
      </c>
      <c r="B45" s="42" t="s">
        <v>94</v>
      </c>
      <c r="C45" s="42" t="s">
        <v>95</v>
      </c>
      <c r="D45" s="42" t="s">
        <v>77</v>
      </c>
      <c r="E45" s="43">
        <v>340500</v>
      </c>
      <c r="F45" s="44">
        <v>1395.0284999999999</v>
      </c>
      <c r="G45" s="45">
        <v>1.150553E-2</v>
      </c>
      <c r="H45" s="35" t="s">
        <v>140</v>
      </c>
    </row>
    <row r="46" spans="1:8" x14ac:dyDescent="0.2">
      <c r="A46" s="41">
        <v>40</v>
      </c>
      <c r="B46" s="42" t="s">
        <v>863</v>
      </c>
      <c r="C46" s="42" t="s">
        <v>864</v>
      </c>
      <c r="D46" s="42" t="s">
        <v>115</v>
      </c>
      <c r="E46" s="43">
        <v>153000</v>
      </c>
      <c r="F46" s="44">
        <v>1362.0825</v>
      </c>
      <c r="G46" s="45">
        <v>1.123381E-2</v>
      </c>
      <c r="H46" s="35" t="s">
        <v>140</v>
      </c>
    </row>
    <row r="47" spans="1:8" x14ac:dyDescent="0.2">
      <c r="A47" s="41">
        <v>41</v>
      </c>
      <c r="B47" s="42" t="s">
        <v>233</v>
      </c>
      <c r="C47" s="42" t="s">
        <v>234</v>
      </c>
      <c r="D47" s="42" t="s">
        <v>118</v>
      </c>
      <c r="E47" s="43">
        <v>293500</v>
      </c>
      <c r="F47" s="44">
        <v>1340.4145000000001</v>
      </c>
      <c r="G47" s="45">
        <v>1.10551E-2</v>
      </c>
      <c r="H47" s="35" t="s">
        <v>140</v>
      </c>
    </row>
    <row r="48" spans="1:8" x14ac:dyDescent="0.2">
      <c r="A48" s="41">
        <v>42</v>
      </c>
      <c r="B48" s="42" t="s">
        <v>401</v>
      </c>
      <c r="C48" s="42" t="s">
        <v>402</v>
      </c>
      <c r="D48" s="42" t="s">
        <v>46</v>
      </c>
      <c r="E48" s="43">
        <v>769572</v>
      </c>
      <c r="F48" s="44">
        <v>1315.96812</v>
      </c>
      <c r="G48" s="45">
        <v>1.085348E-2</v>
      </c>
      <c r="H48" s="35" t="s">
        <v>140</v>
      </c>
    </row>
    <row r="49" spans="1:8" x14ac:dyDescent="0.2">
      <c r="A49" s="41">
        <v>43</v>
      </c>
      <c r="B49" s="42" t="s">
        <v>181</v>
      </c>
      <c r="C49" s="42" t="s">
        <v>182</v>
      </c>
      <c r="D49" s="42" t="s">
        <v>183</v>
      </c>
      <c r="E49" s="43">
        <v>405000</v>
      </c>
      <c r="F49" s="44">
        <v>1315.6424999999999</v>
      </c>
      <c r="G49" s="45">
        <v>1.0850790000000001E-2</v>
      </c>
      <c r="H49" s="35" t="s">
        <v>140</v>
      </c>
    </row>
    <row r="50" spans="1:8" x14ac:dyDescent="0.2">
      <c r="A50" s="41">
        <v>44</v>
      </c>
      <c r="B50" s="42" t="s">
        <v>35</v>
      </c>
      <c r="C50" s="42" t="s">
        <v>36</v>
      </c>
      <c r="D50" s="42" t="s">
        <v>13</v>
      </c>
      <c r="E50" s="43">
        <v>93000</v>
      </c>
      <c r="F50" s="44">
        <v>1283.9580000000001</v>
      </c>
      <c r="G50" s="45">
        <v>1.058948E-2</v>
      </c>
      <c r="H50" s="35" t="s">
        <v>140</v>
      </c>
    </row>
    <row r="51" spans="1:8" x14ac:dyDescent="0.2">
      <c r="A51" s="41">
        <v>45</v>
      </c>
      <c r="B51" s="42" t="s">
        <v>281</v>
      </c>
      <c r="C51" s="42" t="s">
        <v>282</v>
      </c>
      <c r="D51" s="42" t="s">
        <v>283</v>
      </c>
      <c r="E51" s="43">
        <v>336928</v>
      </c>
      <c r="F51" s="44">
        <v>1277.1255839999999</v>
      </c>
      <c r="G51" s="45">
        <v>1.053312E-2</v>
      </c>
      <c r="H51" s="35" t="s">
        <v>140</v>
      </c>
    </row>
    <row r="52" spans="1:8" ht="25.5" x14ac:dyDescent="0.2">
      <c r="A52" s="41">
        <v>46</v>
      </c>
      <c r="B52" s="42" t="s">
        <v>865</v>
      </c>
      <c r="C52" s="42" t="s">
        <v>866</v>
      </c>
      <c r="D52" s="42" t="s">
        <v>25</v>
      </c>
      <c r="E52" s="43">
        <v>247000</v>
      </c>
      <c r="F52" s="44">
        <v>1215.981</v>
      </c>
      <c r="G52" s="45">
        <v>1.0028830000000001E-2</v>
      </c>
      <c r="H52" s="35" t="s">
        <v>140</v>
      </c>
    </row>
    <row r="53" spans="1:8" x14ac:dyDescent="0.2">
      <c r="A53" s="41">
        <v>47</v>
      </c>
      <c r="B53" s="42" t="s">
        <v>113</v>
      </c>
      <c r="C53" s="42" t="s">
        <v>114</v>
      </c>
      <c r="D53" s="42" t="s">
        <v>115</v>
      </c>
      <c r="E53" s="43">
        <v>17450</v>
      </c>
      <c r="F53" s="44">
        <v>1164.3512499999999</v>
      </c>
      <c r="G53" s="45">
        <v>9.6030200000000003E-3</v>
      </c>
      <c r="H53" s="35" t="s">
        <v>140</v>
      </c>
    </row>
    <row r="54" spans="1:8" x14ac:dyDescent="0.2">
      <c r="A54" s="41">
        <v>48</v>
      </c>
      <c r="B54" s="42" t="s">
        <v>188</v>
      </c>
      <c r="C54" s="42" t="s">
        <v>189</v>
      </c>
      <c r="D54" s="42" t="s">
        <v>46</v>
      </c>
      <c r="E54" s="43">
        <v>1410000</v>
      </c>
      <c r="F54" s="44">
        <v>1148.3040000000001</v>
      </c>
      <c r="G54" s="45">
        <v>9.4706700000000005E-3</v>
      </c>
      <c r="H54" s="35" t="s">
        <v>140</v>
      </c>
    </row>
    <row r="55" spans="1:8" x14ac:dyDescent="0.2">
      <c r="A55" s="41">
        <v>49</v>
      </c>
      <c r="B55" s="42" t="s">
        <v>207</v>
      </c>
      <c r="C55" s="42" t="s">
        <v>208</v>
      </c>
      <c r="D55" s="42" t="s">
        <v>209</v>
      </c>
      <c r="E55" s="43">
        <v>81500</v>
      </c>
      <c r="F55" s="44">
        <v>1119.3209999999999</v>
      </c>
      <c r="G55" s="45">
        <v>9.2316299999999994E-3</v>
      </c>
      <c r="H55" s="35" t="s">
        <v>140</v>
      </c>
    </row>
    <row r="56" spans="1:8" x14ac:dyDescent="0.2">
      <c r="A56" s="41">
        <v>50</v>
      </c>
      <c r="B56" s="42" t="s">
        <v>284</v>
      </c>
      <c r="C56" s="42" t="s">
        <v>285</v>
      </c>
      <c r="D56" s="42" t="s">
        <v>212</v>
      </c>
      <c r="E56" s="43">
        <v>568000</v>
      </c>
      <c r="F56" s="44">
        <v>1044.6088</v>
      </c>
      <c r="G56" s="45">
        <v>8.6154400000000003E-3</v>
      </c>
      <c r="H56" s="35" t="s">
        <v>140</v>
      </c>
    </row>
    <row r="57" spans="1:8" x14ac:dyDescent="0.2">
      <c r="A57" s="41">
        <v>51</v>
      </c>
      <c r="B57" s="42" t="s">
        <v>87</v>
      </c>
      <c r="C57" s="42" t="s">
        <v>88</v>
      </c>
      <c r="D57" s="42" t="s">
        <v>22</v>
      </c>
      <c r="E57" s="43">
        <v>77000</v>
      </c>
      <c r="F57" s="44">
        <v>959.34299999999996</v>
      </c>
      <c r="G57" s="45">
        <v>7.9122099999999994E-3</v>
      </c>
      <c r="H57" s="35" t="s">
        <v>140</v>
      </c>
    </row>
    <row r="58" spans="1:8" x14ac:dyDescent="0.2">
      <c r="A58" s="41">
        <v>52</v>
      </c>
      <c r="B58" s="42" t="s">
        <v>834</v>
      </c>
      <c r="C58" s="42" t="s">
        <v>835</v>
      </c>
      <c r="D58" s="42" t="s">
        <v>192</v>
      </c>
      <c r="E58" s="43">
        <v>23600</v>
      </c>
      <c r="F58" s="44">
        <v>954.62</v>
      </c>
      <c r="G58" s="45">
        <v>7.87325E-3</v>
      </c>
      <c r="H58" s="35" t="s">
        <v>140</v>
      </c>
    </row>
    <row r="59" spans="1:8" x14ac:dyDescent="0.2">
      <c r="A59" s="41">
        <v>53</v>
      </c>
      <c r="B59" s="42" t="s">
        <v>778</v>
      </c>
      <c r="C59" s="42" t="s">
        <v>779</v>
      </c>
      <c r="D59" s="42" t="s">
        <v>34</v>
      </c>
      <c r="E59" s="43">
        <v>111000</v>
      </c>
      <c r="F59" s="44">
        <v>837.55050000000006</v>
      </c>
      <c r="G59" s="45">
        <v>6.90772E-3</v>
      </c>
      <c r="H59" s="35" t="s">
        <v>140</v>
      </c>
    </row>
    <row r="60" spans="1:8" x14ac:dyDescent="0.2">
      <c r="A60" s="46"/>
      <c r="B60" s="46"/>
      <c r="C60" s="47" t="s">
        <v>139</v>
      </c>
      <c r="D60" s="46"/>
      <c r="E60" s="46" t="s">
        <v>140</v>
      </c>
      <c r="F60" s="48">
        <f>SUM(F7:F59)</f>
        <v>118573.39946749998</v>
      </c>
      <c r="G60" s="49">
        <f>SUM(G7:G59)</f>
        <v>0.97793702999999998</v>
      </c>
      <c r="H60" s="35" t="s">
        <v>140</v>
      </c>
    </row>
    <row r="61" spans="1:8" x14ac:dyDescent="0.2">
      <c r="A61" s="46"/>
      <c r="B61" s="46"/>
      <c r="C61" s="50"/>
      <c r="D61" s="46"/>
      <c r="E61" s="46"/>
      <c r="F61" s="51"/>
      <c r="G61" s="51"/>
      <c r="H61" s="35" t="s">
        <v>140</v>
      </c>
    </row>
    <row r="62" spans="1:8" x14ac:dyDescent="0.2">
      <c r="A62" s="46"/>
      <c r="B62" s="46"/>
      <c r="C62" s="47" t="s">
        <v>141</v>
      </c>
      <c r="D62" s="46"/>
      <c r="E62" s="46"/>
      <c r="F62" s="46"/>
      <c r="G62" s="46"/>
      <c r="H62" s="35" t="s">
        <v>140</v>
      </c>
    </row>
    <row r="63" spans="1:8" x14ac:dyDescent="0.2">
      <c r="A63" s="46"/>
      <c r="B63" s="46"/>
      <c r="C63" s="47" t="s">
        <v>139</v>
      </c>
      <c r="D63" s="46"/>
      <c r="E63" s="46" t="s">
        <v>140</v>
      </c>
      <c r="F63" s="52" t="s">
        <v>142</v>
      </c>
      <c r="G63" s="49">
        <v>0</v>
      </c>
      <c r="H63" s="35" t="s">
        <v>140</v>
      </c>
    </row>
    <row r="64" spans="1:8" x14ac:dyDescent="0.2">
      <c r="A64" s="46"/>
      <c r="B64" s="46"/>
      <c r="C64" s="50"/>
      <c r="D64" s="46"/>
      <c r="E64" s="46"/>
      <c r="F64" s="51"/>
      <c r="G64" s="51"/>
      <c r="H64" s="35" t="s">
        <v>140</v>
      </c>
    </row>
    <row r="65" spans="1:8" x14ac:dyDescent="0.2">
      <c r="A65" s="46"/>
      <c r="B65" s="46"/>
      <c r="C65" s="47" t="s">
        <v>143</v>
      </c>
      <c r="D65" s="46"/>
      <c r="E65" s="46"/>
      <c r="F65" s="46"/>
      <c r="G65" s="46"/>
      <c r="H65" s="35" t="s">
        <v>140</v>
      </c>
    </row>
    <row r="66" spans="1:8" x14ac:dyDescent="0.2">
      <c r="A66" s="36">
        <v>1</v>
      </c>
      <c r="B66" s="37" t="s">
        <v>495</v>
      </c>
      <c r="C66" s="37" t="s">
        <v>1013</v>
      </c>
      <c r="D66" s="37" t="s">
        <v>118</v>
      </c>
      <c r="E66" s="38">
        <v>374002</v>
      </c>
      <c r="F66" s="39">
        <v>57.63</v>
      </c>
      <c r="G66" s="40">
        <v>4.7533999999999999E-4</v>
      </c>
      <c r="H66" s="35" t="s">
        <v>140</v>
      </c>
    </row>
    <row r="67" spans="1:8" x14ac:dyDescent="0.2">
      <c r="A67" s="36">
        <v>2</v>
      </c>
      <c r="B67" s="37" t="s">
        <v>787</v>
      </c>
      <c r="C67" s="37" t="s">
        <v>1143</v>
      </c>
      <c r="D67" s="37"/>
      <c r="E67" s="38">
        <v>200000</v>
      </c>
      <c r="F67" s="39">
        <v>1.9999999999999999E-6</v>
      </c>
      <c r="G67" s="53" t="s">
        <v>138</v>
      </c>
      <c r="H67" s="35" t="s">
        <v>140</v>
      </c>
    </row>
    <row r="68" spans="1:8" x14ac:dyDescent="0.2">
      <c r="A68" s="46"/>
      <c r="B68" s="46"/>
      <c r="C68" s="47" t="s">
        <v>139</v>
      </c>
      <c r="D68" s="46"/>
      <c r="E68" s="46" t="s">
        <v>140</v>
      </c>
      <c r="F68" s="48">
        <f>SUM(F66:F67)</f>
        <v>57.630002000000005</v>
      </c>
      <c r="G68" s="49">
        <f>SUM(G66:G67)</f>
        <v>4.7533999999999999E-4</v>
      </c>
      <c r="H68" s="35" t="s">
        <v>140</v>
      </c>
    </row>
    <row r="69" spans="1:8" x14ac:dyDescent="0.2">
      <c r="A69" s="46"/>
      <c r="B69" s="46"/>
      <c r="C69" s="50"/>
      <c r="D69" s="46"/>
      <c r="E69" s="46"/>
      <c r="F69" s="51"/>
      <c r="G69" s="51"/>
      <c r="H69" s="35" t="s">
        <v>140</v>
      </c>
    </row>
    <row r="70" spans="1:8" x14ac:dyDescent="0.2">
      <c r="A70" s="46"/>
      <c r="B70" s="46"/>
      <c r="C70" s="47" t="s">
        <v>144</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145</v>
      </c>
      <c r="D73" s="46"/>
      <c r="E73" s="46"/>
      <c r="F73" s="51"/>
      <c r="G73" s="51"/>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146</v>
      </c>
      <c r="D76" s="46"/>
      <c r="E76" s="46"/>
      <c r="F76" s="51"/>
      <c r="G76" s="51"/>
      <c r="H76" s="35" t="s">
        <v>140</v>
      </c>
    </row>
    <row r="77" spans="1:8" x14ac:dyDescent="0.2">
      <c r="A77" s="46"/>
      <c r="B77" s="46"/>
      <c r="C77" s="47" t="s">
        <v>139</v>
      </c>
      <c r="D77" s="46"/>
      <c r="E77" s="46" t="s">
        <v>140</v>
      </c>
      <c r="F77" s="52" t="s">
        <v>142</v>
      </c>
      <c r="G77" s="49">
        <v>0</v>
      </c>
      <c r="H77" s="35" t="s">
        <v>140</v>
      </c>
    </row>
    <row r="78" spans="1:8" x14ac:dyDescent="0.2">
      <c r="A78" s="46"/>
      <c r="B78" s="46"/>
      <c r="C78" s="50"/>
      <c r="D78" s="46"/>
      <c r="E78" s="46"/>
      <c r="F78" s="51"/>
      <c r="G78" s="51"/>
      <c r="H78" s="35" t="s">
        <v>140</v>
      </c>
    </row>
    <row r="79" spans="1:8" x14ac:dyDescent="0.2">
      <c r="A79" s="46"/>
      <c r="B79" s="46"/>
      <c r="C79" s="47" t="s">
        <v>147</v>
      </c>
      <c r="D79" s="46"/>
      <c r="E79" s="46"/>
      <c r="F79" s="48">
        <v>118631.0331777</v>
      </c>
      <c r="G79" s="49">
        <v>0.97841237000000003</v>
      </c>
      <c r="H79" s="35" t="s">
        <v>140</v>
      </c>
    </row>
    <row r="80" spans="1:8" x14ac:dyDescent="0.2">
      <c r="A80" s="46"/>
      <c r="B80" s="46"/>
      <c r="C80" s="50"/>
      <c r="D80" s="46"/>
      <c r="E80" s="46"/>
      <c r="F80" s="51"/>
      <c r="G80" s="51"/>
      <c r="H80" s="35" t="s">
        <v>140</v>
      </c>
    </row>
    <row r="81" spans="1:8" x14ac:dyDescent="0.2">
      <c r="A81" s="46"/>
      <c r="B81" s="46"/>
      <c r="C81" s="47" t="s">
        <v>148</v>
      </c>
      <c r="D81" s="46"/>
      <c r="E81" s="46"/>
      <c r="F81" s="51"/>
      <c r="G81" s="51"/>
      <c r="H81" s="35" t="s">
        <v>140</v>
      </c>
    </row>
    <row r="82" spans="1:8" x14ac:dyDescent="0.2">
      <c r="A82" s="46"/>
      <c r="B82" s="46"/>
      <c r="C82" s="47" t="s">
        <v>10</v>
      </c>
      <c r="D82" s="46"/>
      <c r="E82" s="46"/>
      <c r="F82" s="51"/>
      <c r="G82" s="51"/>
      <c r="H82" s="35" t="s">
        <v>140</v>
      </c>
    </row>
    <row r="83" spans="1:8" x14ac:dyDescent="0.2">
      <c r="A83" s="46"/>
      <c r="B83" s="46"/>
      <c r="C83" s="47" t="s">
        <v>139</v>
      </c>
      <c r="D83" s="46"/>
      <c r="E83" s="46" t="s">
        <v>140</v>
      </c>
      <c r="F83" s="52" t="s">
        <v>142</v>
      </c>
      <c r="G83" s="49">
        <v>0</v>
      </c>
      <c r="H83" s="35" t="s">
        <v>140</v>
      </c>
    </row>
    <row r="84" spans="1:8" x14ac:dyDescent="0.2">
      <c r="A84" s="46"/>
      <c r="B84" s="46"/>
      <c r="C84" s="50"/>
      <c r="D84" s="46"/>
      <c r="E84" s="46"/>
      <c r="F84" s="51"/>
      <c r="G84" s="51"/>
      <c r="H84" s="35" t="s">
        <v>140</v>
      </c>
    </row>
    <row r="85" spans="1:8" x14ac:dyDescent="0.2">
      <c r="A85" s="46"/>
      <c r="B85" s="46"/>
      <c r="C85" s="47" t="s">
        <v>149</v>
      </c>
      <c r="D85" s="46"/>
      <c r="E85" s="46"/>
      <c r="F85" s="46"/>
      <c r="G85" s="46"/>
      <c r="H85" s="35" t="s">
        <v>140</v>
      </c>
    </row>
    <row r="86" spans="1:8" x14ac:dyDescent="0.2">
      <c r="A86" s="46"/>
      <c r="B86" s="46"/>
      <c r="C86" s="47" t="s">
        <v>139</v>
      </c>
      <c r="D86" s="46"/>
      <c r="E86" s="46" t="s">
        <v>140</v>
      </c>
      <c r="F86" s="52" t="s">
        <v>142</v>
      </c>
      <c r="G86" s="49">
        <v>0</v>
      </c>
      <c r="H86" s="35" t="s">
        <v>140</v>
      </c>
    </row>
    <row r="87" spans="1:8" x14ac:dyDescent="0.2">
      <c r="A87" s="46"/>
      <c r="B87" s="46"/>
      <c r="C87" s="50"/>
      <c r="D87" s="46"/>
      <c r="E87" s="46"/>
      <c r="F87" s="51"/>
      <c r="G87" s="51"/>
      <c r="H87" s="35" t="s">
        <v>140</v>
      </c>
    </row>
    <row r="88" spans="1:8" x14ac:dyDescent="0.2">
      <c r="A88" s="46"/>
      <c r="B88" s="46"/>
      <c r="C88" s="47" t="s">
        <v>150</v>
      </c>
      <c r="D88" s="46"/>
      <c r="E88" s="46"/>
      <c r="F88" s="46"/>
      <c r="G88" s="46"/>
      <c r="H88" s="35" t="s">
        <v>140</v>
      </c>
    </row>
    <row r="89" spans="1:8" x14ac:dyDescent="0.2">
      <c r="A89" s="46"/>
      <c r="B89" s="46"/>
      <c r="C89" s="47" t="s">
        <v>139</v>
      </c>
      <c r="D89" s="46"/>
      <c r="E89" s="46" t="s">
        <v>140</v>
      </c>
      <c r="F89" s="52" t="s">
        <v>142</v>
      </c>
      <c r="G89" s="49">
        <v>0</v>
      </c>
      <c r="H89" s="35" t="s">
        <v>140</v>
      </c>
    </row>
    <row r="90" spans="1:8" x14ac:dyDescent="0.2">
      <c r="A90" s="46"/>
      <c r="B90" s="46"/>
      <c r="C90" s="50"/>
      <c r="D90" s="46"/>
      <c r="E90" s="46"/>
      <c r="F90" s="51"/>
      <c r="G90" s="51"/>
      <c r="H90" s="35" t="s">
        <v>140</v>
      </c>
    </row>
    <row r="91" spans="1:8" x14ac:dyDescent="0.2">
      <c r="A91" s="46"/>
      <c r="B91" s="46"/>
      <c r="C91" s="47" t="s">
        <v>151</v>
      </c>
      <c r="D91" s="46"/>
      <c r="E91" s="46"/>
      <c r="F91" s="51"/>
      <c r="G91" s="51"/>
      <c r="H91" s="35" t="s">
        <v>140</v>
      </c>
    </row>
    <row r="92" spans="1:8" x14ac:dyDescent="0.2">
      <c r="A92" s="46"/>
      <c r="B92" s="46"/>
      <c r="C92" s="47" t="s">
        <v>139</v>
      </c>
      <c r="D92" s="46"/>
      <c r="E92" s="46" t="s">
        <v>140</v>
      </c>
      <c r="F92" s="52" t="s">
        <v>142</v>
      </c>
      <c r="G92" s="49">
        <v>0</v>
      </c>
      <c r="H92" s="35" t="s">
        <v>140</v>
      </c>
    </row>
    <row r="93" spans="1:8" x14ac:dyDescent="0.2">
      <c r="A93" s="46"/>
      <c r="B93" s="46"/>
      <c r="C93" s="50"/>
      <c r="D93" s="46"/>
      <c r="E93" s="46"/>
      <c r="F93" s="51"/>
      <c r="G93" s="51"/>
      <c r="H93" s="35" t="s">
        <v>140</v>
      </c>
    </row>
    <row r="94" spans="1:8" x14ac:dyDescent="0.2">
      <c r="A94" s="46"/>
      <c r="B94" s="46"/>
      <c r="C94" s="47" t="s">
        <v>152</v>
      </c>
      <c r="D94" s="46"/>
      <c r="E94" s="46"/>
      <c r="F94" s="48">
        <v>0</v>
      </c>
      <c r="G94" s="49">
        <v>0</v>
      </c>
      <c r="H94" s="35" t="s">
        <v>140</v>
      </c>
    </row>
    <row r="95" spans="1:8" x14ac:dyDescent="0.2">
      <c r="A95" s="46"/>
      <c r="B95" s="46"/>
      <c r="C95" s="50"/>
      <c r="D95" s="46"/>
      <c r="E95" s="46"/>
      <c r="F95" s="51"/>
      <c r="G95" s="51"/>
      <c r="H95" s="35" t="s">
        <v>140</v>
      </c>
    </row>
    <row r="96" spans="1:8" x14ac:dyDescent="0.2">
      <c r="A96" s="46"/>
      <c r="B96" s="46"/>
      <c r="C96" s="47" t="s">
        <v>153</v>
      </c>
      <c r="D96" s="46"/>
      <c r="E96" s="46"/>
      <c r="F96" s="51"/>
      <c r="G96" s="51"/>
      <c r="H96" s="35" t="s">
        <v>140</v>
      </c>
    </row>
    <row r="97" spans="1:8" x14ac:dyDescent="0.2">
      <c r="A97" s="46"/>
      <c r="B97" s="46"/>
      <c r="C97" s="47" t="s">
        <v>154</v>
      </c>
      <c r="D97" s="46"/>
      <c r="E97" s="46"/>
      <c r="F97" s="51"/>
      <c r="G97" s="51"/>
      <c r="H97" s="35" t="s">
        <v>140</v>
      </c>
    </row>
    <row r="98" spans="1:8" x14ac:dyDescent="0.2">
      <c r="A98" s="46"/>
      <c r="B98" s="46"/>
      <c r="C98" s="47" t="s">
        <v>139</v>
      </c>
      <c r="D98" s="46"/>
      <c r="E98" s="46" t="s">
        <v>140</v>
      </c>
      <c r="F98" s="52" t="s">
        <v>142</v>
      </c>
      <c r="G98" s="49">
        <v>0</v>
      </c>
      <c r="H98" s="35" t="s">
        <v>140</v>
      </c>
    </row>
    <row r="99" spans="1:8" x14ac:dyDescent="0.2">
      <c r="A99" s="46"/>
      <c r="B99" s="46"/>
      <c r="C99" s="50"/>
      <c r="D99" s="46"/>
      <c r="E99" s="46"/>
      <c r="F99" s="51"/>
      <c r="G99" s="51"/>
      <c r="H99" s="35" t="s">
        <v>140</v>
      </c>
    </row>
    <row r="100" spans="1:8" x14ac:dyDescent="0.2">
      <c r="A100" s="46"/>
      <c r="B100" s="46"/>
      <c r="C100" s="47" t="s">
        <v>155</v>
      </c>
      <c r="D100" s="46"/>
      <c r="E100" s="46"/>
      <c r="F100" s="51"/>
      <c r="G100" s="51"/>
      <c r="H100" s="35" t="s">
        <v>140</v>
      </c>
    </row>
    <row r="101" spans="1:8" x14ac:dyDescent="0.2">
      <c r="A101" s="46"/>
      <c r="B101" s="46"/>
      <c r="C101" s="47" t="s">
        <v>139</v>
      </c>
      <c r="D101" s="46"/>
      <c r="E101" s="46" t="s">
        <v>140</v>
      </c>
      <c r="F101" s="52" t="s">
        <v>142</v>
      </c>
      <c r="G101" s="49">
        <v>0</v>
      </c>
      <c r="H101" s="35" t="s">
        <v>140</v>
      </c>
    </row>
    <row r="102" spans="1:8" x14ac:dyDescent="0.2">
      <c r="A102" s="46"/>
      <c r="B102" s="46"/>
      <c r="C102" s="50"/>
      <c r="D102" s="46"/>
      <c r="E102" s="46"/>
      <c r="F102" s="51"/>
      <c r="G102" s="51"/>
      <c r="H102" s="35" t="s">
        <v>140</v>
      </c>
    </row>
    <row r="103" spans="1:8" x14ac:dyDescent="0.2">
      <c r="A103" s="46"/>
      <c r="B103" s="46"/>
      <c r="C103" s="47" t="s">
        <v>156</v>
      </c>
      <c r="D103" s="46"/>
      <c r="E103" s="46"/>
      <c r="F103" s="51"/>
      <c r="G103" s="51"/>
      <c r="H103" s="35" t="s">
        <v>140</v>
      </c>
    </row>
    <row r="104" spans="1:8" x14ac:dyDescent="0.2">
      <c r="A104" s="46"/>
      <c r="B104" s="46"/>
      <c r="C104" s="47" t="s">
        <v>139</v>
      </c>
      <c r="D104" s="46"/>
      <c r="E104" s="46" t="s">
        <v>140</v>
      </c>
      <c r="F104" s="52" t="s">
        <v>142</v>
      </c>
      <c r="G104" s="49">
        <v>0</v>
      </c>
      <c r="H104" s="35" t="s">
        <v>140</v>
      </c>
    </row>
    <row r="105" spans="1:8" x14ac:dyDescent="0.2">
      <c r="A105" s="46"/>
      <c r="B105" s="46"/>
      <c r="C105" s="50"/>
      <c r="D105" s="46"/>
      <c r="E105" s="46"/>
      <c r="F105" s="51"/>
      <c r="G105" s="51"/>
      <c r="H105" s="35" t="s">
        <v>140</v>
      </c>
    </row>
    <row r="106" spans="1:8" x14ac:dyDescent="0.2">
      <c r="A106" s="46"/>
      <c r="B106" s="46"/>
      <c r="C106" s="47" t="s">
        <v>157</v>
      </c>
      <c r="D106" s="46"/>
      <c r="E106" s="46"/>
      <c r="F106" s="51"/>
      <c r="G106" s="51"/>
      <c r="H106" s="35" t="s">
        <v>140</v>
      </c>
    </row>
    <row r="107" spans="1:8" x14ac:dyDescent="0.2">
      <c r="A107" s="41">
        <v>1</v>
      </c>
      <c r="B107" s="42"/>
      <c r="C107" s="42" t="s">
        <v>158</v>
      </c>
      <c r="D107" s="42"/>
      <c r="E107" s="54"/>
      <c r="F107" s="44">
        <v>2884.367686992</v>
      </c>
      <c r="G107" s="45">
        <v>2.378889E-2</v>
      </c>
      <c r="H107" s="35">
        <v>5.15</v>
      </c>
    </row>
    <row r="108" spans="1:8" x14ac:dyDescent="0.2">
      <c r="A108" s="46"/>
      <c r="B108" s="46"/>
      <c r="C108" s="47" t="s">
        <v>139</v>
      </c>
      <c r="D108" s="46"/>
      <c r="E108" s="46" t="s">
        <v>140</v>
      </c>
      <c r="F108" s="48">
        <v>2884.367686992</v>
      </c>
      <c r="G108" s="49">
        <v>2.378889E-2</v>
      </c>
      <c r="H108" s="35" t="s">
        <v>140</v>
      </c>
    </row>
    <row r="109" spans="1:8" x14ac:dyDescent="0.2">
      <c r="A109" s="46"/>
      <c r="B109" s="46"/>
      <c r="C109" s="50"/>
      <c r="D109" s="46"/>
      <c r="E109" s="46"/>
      <c r="F109" s="51"/>
      <c r="G109" s="51"/>
      <c r="H109" s="35" t="s">
        <v>140</v>
      </c>
    </row>
    <row r="110" spans="1:8" x14ac:dyDescent="0.2">
      <c r="A110" s="46"/>
      <c r="B110" s="46"/>
      <c r="C110" s="47" t="s">
        <v>159</v>
      </c>
      <c r="D110" s="46"/>
      <c r="E110" s="46"/>
      <c r="F110" s="48">
        <v>2884.367686992</v>
      </c>
      <c r="G110" s="49">
        <v>2.378889E-2</v>
      </c>
      <c r="H110" s="35" t="s">
        <v>140</v>
      </c>
    </row>
    <row r="111" spans="1:8" x14ac:dyDescent="0.2">
      <c r="A111" s="46"/>
      <c r="B111" s="46"/>
      <c r="C111" s="51"/>
      <c r="D111" s="46"/>
      <c r="E111" s="46"/>
      <c r="F111" s="46"/>
      <c r="G111" s="46"/>
      <c r="H111" s="35" t="s">
        <v>140</v>
      </c>
    </row>
    <row r="112" spans="1:8" x14ac:dyDescent="0.2">
      <c r="A112" s="46"/>
      <c r="B112" s="46"/>
      <c r="C112" s="47" t="s">
        <v>160</v>
      </c>
      <c r="D112" s="46"/>
      <c r="E112" s="46"/>
      <c r="F112" s="46"/>
      <c r="G112" s="46"/>
      <c r="H112" s="35" t="s">
        <v>140</v>
      </c>
    </row>
    <row r="113" spans="1:10" x14ac:dyDescent="0.2">
      <c r="A113" s="46"/>
      <c r="B113" s="46"/>
      <c r="C113" s="47" t="s">
        <v>161</v>
      </c>
      <c r="D113" s="46"/>
      <c r="E113" s="46"/>
      <c r="F113" s="46"/>
      <c r="G113" s="46"/>
      <c r="H113" s="35" t="s">
        <v>140</v>
      </c>
    </row>
    <row r="114" spans="1:10" x14ac:dyDescent="0.2">
      <c r="A114" s="46"/>
      <c r="B114" s="46"/>
      <c r="C114" s="47" t="s">
        <v>139</v>
      </c>
      <c r="D114" s="46"/>
      <c r="E114" s="46" t="s">
        <v>140</v>
      </c>
      <c r="F114" s="52" t="s">
        <v>142</v>
      </c>
      <c r="G114" s="49">
        <v>0</v>
      </c>
      <c r="H114" s="35" t="s">
        <v>140</v>
      </c>
    </row>
    <row r="115" spans="1:10" x14ac:dyDescent="0.2">
      <c r="A115" s="46"/>
      <c r="B115" s="46"/>
      <c r="C115" s="50"/>
      <c r="D115" s="46"/>
      <c r="E115" s="46"/>
      <c r="F115" s="51"/>
      <c r="G115" s="51"/>
      <c r="H115" s="35" t="s">
        <v>140</v>
      </c>
    </row>
    <row r="116" spans="1:10" x14ac:dyDescent="0.2">
      <c r="A116" s="46"/>
      <c r="B116" s="46"/>
      <c r="C116" s="47" t="s">
        <v>162</v>
      </c>
      <c r="D116" s="46"/>
      <c r="E116" s="46"/>
      <c r="F116" s="46"/>
      <c r="G116" s="46"/>
      <c r="H116" s="35" t="s">
        <v>140</v>
      </c>
    </row>
    <row r="117" spans="1:10" x14ac:dyDescent="0.2">
      <c r="A117" s="46"/>
      <c r="B117" s="46"/>
      <c r="C117" s="47" t="s">
        <v>163</v>
      </c>
      <c r="D117" s="46"/>
      <c r="E117" s="46"/>
      <c r="F117" s="46"/>
      <c r="G117" s="46"/>
      <c r="H117" s="35" t="s">
        <v>140</v>
      </c>
    </row>
    <row r="118" spans="1:10" x14ac:dyDescent="0.2">
      <c r="A118" s="46"/>
      <c r="B118" s="46"/>
      <c r="C118" s="47" t="s">
        <v>139</v>
      </c>
      <c r="D118" s="46"/>
      <c r="E118" s="46" t="s">
        <v>140</v>
      </c>
      <c r="F118" s="52" t="s">
        <v>142</v>
      </c>
      <c r="G118" s="49">
        <v>0</v>
      </c>
      <c r="H118" s="35" t="s">
        <v>140</v>
      </c>
    </row>
    <row r="119" spans="1:10" x14ac:dyDescent="0.2">
      <c r="A119" s="46"/>
      <c r="B119" s="46"/>
      <c r="C119" s="50"/>
      <c r="D119" s="46"/>
      <c r="E119" s="46"/>
      <c r="F119" s="51"/>
      <c r="G119" s="51"/>
      <c r="H119" s="35" t="s">
        <v>140</v>
      </c>
    </row>
    <row r="120" spans="1:10" x14ac:dyDescent="0.2">
      <c r="A120" s="46"/>
      <c r="B120" s="46"/>
      <c r="C120" s="47" t="s">
        <v>164</v>
      </c>
      <c r="D120" s="46"/>
      <c r="E120" s="46"/>
      <c r="F120" s="51"/>
      <c r="G120" s="51"/>
      <c r="H120" s="35" t="s">
        <v>140</v>
      </c>
    </row>
    <row r="121" spans="1:10" x14ac:dyDescent="0.2">
      <c r="A121" s="46"/>
      <c r="B121" s="46"/>
      <c r="C121" s="47" t="s">
        <v>139</v>
      </c>
      <c r="D121" s="46"/>
      <c r="E121" s="46" t="s">
        <v>140</v>
      </c>
      <c r="F121" s="52" t="s">
        <v>142</v>
      </c>
      <c r="G121" s="49">
        <v>0</v>
      </c>
      <c r="H121" s="35" t="s">
        <v>140</v>
      </c>
    </row>
    <row r="122" spans="1:10" x14ac:dyDescent="0.2">
      <c r="A122" s="46"/>
      <c r="B122" s="46"/>
      <c r="C122" s="50"/>
      <c r="D122" s="46"/>
      <c r="E122" s="46"/>
      <c r="F122" s="51"/>
      <c r="G122" s="51"/>
      <c r="H122" s="35" t="s">
        <v>140</v>
      </c>
    </row>
    <row r="123" spans="1:10" x14ac:dyDescent="0.2">
      <c r="A123" s="54"/>
      <c r="B123" s="42"/>
      <c r="C123" s="42" t="s">
        <v>165</v>
      </c>
      <c r="D123" s="42"/>
      <c r="E123" s="54"/>
      <c r="F123" s="44">
        <v>-266.89521997000003</v>
      </c>
      <c r="G123" s="45">
        <v>-2.2012300000000002E-3</v>
      </c>
      <c r="H123" s="35" t="s">
        <v>140</v>
      </c>
    </row>
    <row r="124" spans="1:10" x14ac:dyDescent="0.2">
      <c r="A124" s="50"/>
      <c r="B124" s="50"/>
      <c r="C124" s="47" t="s">
        <v>166</v>
      </c>
      <c r="D124" s="51"/>
      <c r="E124" s="51"/>
      <c r="F124" s="48">
        <v>121248.505644722</v>
      </c>
      <c r="G124" s="55">
        <v>1.00000003</v>
      </c>
      <c r="H124" s="35" t="s">
        <v>140</v>
      </c>
    </row>
    <row r="125" spans="1:10" x14ac:dyDescent="0.2">
      <c r="A125" s="56"/>
      <c r="B125" s="56"/>
      <c r="C125" s="57"/>
      <c r="D125" s="58"/>
      <c r="E125" s="58"/>
      <c r="F125" s="59"/>
      <c r="G125" s="60"/>
      <c r="H125" s="61"/>
    </row>
    <row r="126" spans="1:10" x14ac:dyDescent="0.2">
      <c r="A126" s="56"/>
      <c r="B126" s="62" t="s">
        <v>986</v>
      </c>
      <c r="C126" s="62"/>
      <c r="D126" s="62"/>
      <c r="E126" s="62"/>
      <c r="F126" s="62"/>
      <c r="G126" s="62"/>
      <c r="H126" s="62"/>
      <c r="J126" s="63"/>
    </row>
    <row r="127" spans="1:10" x14ac:dyDescent="0.2">
      <c r="A127" s="56"/>
      <c r="B127" s="62" t="s">
        <v>987</v>
      </c>
      <c r="C127" s="62"/>
      <c r="D127" s="62"/>
      <c r="E127" s="62"/>
      <c r="F127" s="62"/>
      <c r="G127" s="62"/>
      <c r="H127" s="62"/>
      <c r="J127" s="63"/>
    </row>
    <row r="128" spans="1:10" x14ac:dyDescent="0.2">
      <c r="A128" s="56"/>
      <c r="B128" s="62" t="s">
        <v>988</v>
      </c>
      <c r="C128" s="62"/>
      <c r="D128" s="62"/>
      <c r="E128" s="62"/>
      <c r="F128" s="62"/>
      <c r="G128" s="62"/>
      <c r="H128" s="62"/>
      <c r="J128" s="63"/>
    </row>
    <row r="129" spans="1:17" s="66" customFormat="1" ht="52.5" customHeight="1" x14ac:dyDescent="0.25">
      <c r="A129" s="64"/>
      <c r="B129" s="65" t="s">
        <v>989</v>
      </c>
      <c r="C129" s="65"/>
      <c r="D129" s="65"/>
      <c r="E129" s="65"/>
      <c r="F129" s="65"/>
      <c r="G129" s="65"/>
      <c r="H129" s="65"/>
      <c r="I129" s="29"/>
      <c r="J129" s="63"/>
      <c r="K129" s="29"/>
      <c r="L129" s="29"/>
      <c r="M129" s="29"/>
      <c r="N129" s="29"/>
      <c r="O129" s="29"/>
      <c r="P129" s="29"/>
      <c r="Q129" s="29"/>
    </row>
    <row r="130" spans="1:17" x14ac:dyDescent="0.2">
      <c r="A130" s="56"/>
      <c r="B130" s="62" t="s">
        <v>990</v>
      </c>
      <c r="C130" s="62"/>
      <c r="D130" s="62"/>
      <c r="E130" s="62"/>
      <c r="F130" s="62"/>
      <c r="G130" s="62"/>
      <c r="H130" s="62"/>
      <c r="J130" s="63"/>
    </row>
    <row r="131" spans="1:17" x14ac:dyDescent="0.2">
      <c r="A131" s="56"/>
      <c r="B131" s="56"/>
      <c r="C131" s="56"/>
      <c r="D131" s="58"/>
      <c r="E131" s="58"/>
      <c r="F131" s="58"/>
      <c r="G131" s="58"/>
    </row>
    <row r="132" spans="1:17" x14ac:dyDescent="0.2">
      <c r="A132" s="56"/>
      <c r="B132" s="68" t="s">
        <v>167</v>
      </c>
      <c r="C132" s="69"/>
      <c r="D132" s="70"/>
      <c r="E132" s="71"/>
      <c r="F132" s="58"/>
      <c r="G132" s="58"/>
    </row>
    <row r="133" spans="1:17" ht="27.75" customHeight="1" x14ac:dyDescent="0.2">
      <c r="A133" s="56"/>
      <c r="B133" s="72" t="s">
        <v>168</v>
      </c>
      <c r="C133" s="73"/>
      <c r="D133" s="34" t="s">
        <v>1016</v>
      </c>
      <c r="E133" s="71"/>
      <c r="F133" s="58"/>
      <c r="G133" s="58"/>
    </row>
    <row r="134" spans="1:17" x14ac:dyDescent="0.2">
      <c r="A134" s="56"/>
      <c r="B134" s="72" t="s">
        <v>992</v>
      </c>
      <c r="C134" s="73"/>
      <c r="D134" s="34" t="str">
        <f>"Rs. "&amp;TEXT(F68,"0.00")&amp;" lacs/ "&amp;IF(ROUND((G68*100),2) = 0,"#",(TEXT((G68*100),"0.00")&amp;"%"))</f>
        <v>Rs. 57.63 lacs/ 0.05%</v>
      </c>
      <c r="E134" s="71"/>
      <c r="F134" s="58"/>
      <c r="G134" s="58"/>
    </row>
    <row r="135" spans="1:17" x14ac:dyDescent="0.2">
      <c r="A135" s="56"/>
      <c r="B135" s="72" t="s">
        <v>170</v>
      </c>
      <c r="C135" s="73"/>
      <c r="D135" s="74" t="s">
        <v>140</v>
      </c>
      <c r="E135" s="71"/>
      <c r="F135" s="58"/>
      <c r="G135" s="58"/>
    </row>
    <row r="136" spans="1:17" x14ac:dyDescent="0.2">
      <c r="A136" s="75"/>
      <c r="B136" s="76" t="s">
        <v>140</v>
      </c>
      <c r="C136" s="76" t="s">
        <v>993</v>
      </c>
      <c r="D136" s="76" t="s">
        <v>171</v>
      </c>
      <c r="E136" s="75"/>
      <c r="F136" s="75"/>
      <c r="G136" s="75"/>
      <c r="H136" s="75"/>
      <c r="J136" s="63"/>
    </row>
    <row r="137" spans="1:17" x14ac:dyDescent="0.2">
      <c r="A137" s="75"/>
      <c r="B137" s="77" t="s">
        <v>172</v>
      </c>
      <c r="C137" s="78">
        <v>46265</v>
      </c>
      <c r="D137" s="78">
        <v>46295</v>
      </c>
      <c r="E137" s="75"/>
      <c r="F137" s="75"/>
      <c r="G137" s="75"/>
      <c r="J137" s="63"/>
    </row>
    <row r="138" spans="1:17" x14ac:dyDescent="0.2">
      <c r="A138" s="75"/>
      <c r="B138" s="37" t="s">
        <v>173</v>
      </c>
      <c r="C138" s="79">
        <v>535.60469999999998</v>
      </c>
      <c r="D138" s="79">
        <v>507.92439999999999</v>
      </c>
      <c r="E138" s="75"/>
      <c r="F138" s="80"/>
      <c r="G138" s="81"/>
    </row>
    <row r="139" spans="1:17" x14ac:dyDescent="0.2">
      <c r="A139" s="75"/>
      <c r="B139" s="37" t="s">
        <v>994</v>
      </c>
      <c r="C139" s="79">
        <v>512.91200000000003</v>
      </c>
      <c r="D139" s="79">
        <v>486.40449999999998</v>
      </c>
      <c r="E139" s="75"/>
      <c r="F139" s="80"/>
      <c r="G139" s="81"/>
    </row>
    <row r="140" spans="1:17" x14ac:dyDescent="0.2">
      <c r="A140" s="75"/>
      <c r="B140" s="37" t="s">
        <v>174</v>
      </c>
      <c r="C140" s="79">
        <v>497.91379999999998</v>
      </c>
      <c r="D140" s="79">
        <v>471.97680000000003</v>
      </c>
      <c r="E140" s="75"/>
      <c r="F140" s="80"/>
      <c r="G140" s="81"/>
    </row>
    <row r="141" spans="1:17" x14ac:dyDescent="0.2">
      <c r="A141" s="75"/>
      <c r="B141" s="37" t="s">
        <v>995</v>
      </c>
      <c r="C141" s="79">
        <v>382.75209999999998</v>
      </c>
      <c r="D141" s="79">
        <v>362.8141</v>
      </c>
      <c r="E141" s="75"/>
      <c r="F141" s="80"/>
      <c r="G141" s="81"/>
    </row>
    <row r="142" spans="1:17" x14ac:dyDescent="0.2">
      <c r="A142" s="75"/>
      <c r="B142" s="75"/>
      <c r="C142" s="75"/>
      <c r="D142" s="75"/>
      <c r="E142" s="75"/>
      <c r="F142" s="75"/>
      <c r="G142" s="75"/>
    </row>
    <row r="143" spans="1:17" x14ac:dyDescent="0.2">
      <c r="A143" s="75"/>
      <c r="B143" s="72" t="s">
        <v>175</v>
      </c>
      <c r="C143" s="73"/>
      <c r="D143" s="34" t="s">
        <v>169</v>
      </c>
      <c r="E143" s="75"/>
      <c r="F143" s="75"/>
      <c r="G143" s="75"/>
    </row>
    <row r="144" spans="1:17" x14ac:dyDescent="0.2">
      <c r="A144" s="75"/>
      <c r="B144" s="123"/>
      <c r="C144" s="123"/>
      <c r="D144" s="123"/>
      <c r="E144" s="75"/>
      <c r="F144" s="75"/>
      <c r="G144" s="75"/>
    </row>
    <row r="145" spans="1:7" x14ac:dyDescent="0.2">
      <c r="A145" s="75"/>
      <c r="B145" s="72" t="s">
        <v>176</v>
      </c>
      <c r="C145" s="73"/>
      <c r="D145" s="34" t="s">
        <v>169</v>
      </c>
      <c r="E145" s="84"/>
      <c r="F145" s="75"/>
      <c r="G145" s="75"/>
    </row>
    <row r="146" spans="1:7" x14ac:dyDescent="0.2">
      <c r="A146" s="75"/>
      <c r="B146" s="72" t="s">
        <v>177</v>
      </c>
      <c r="C146" s="73"/>
      <c r="D146" s="34" t="s">
        <v>169</v>
      </c>
      <c r="E146" s="84"/>
      <c r="F146" s="75"/>
      <c r="G146" s="75"/>
    </row>
    <row r="147" spans="1:7" x14ac:dyDescent="0.2">
      <c r="A147" s="75"/>
      <c r="B147" s="72" t="s">
        <v>178</v>
      </c>
      <c r="C147" s="73"/>
      <c r="D147" s="34" t="s">
        <v>169</v>
      </c>
      <c r="E147" s="84"/>
      <c r="F147" s="75"/>
      <c r="G147" s="75"/>
    </row>
    <row r="148" spans="1:7" x14ac:dyDescent="0.2">
      <c r="A148" s="75"/>
      <c r="B148" s="72" t="s">
        <v>179</v>
      </c>
      <c r="C148" s="73"/>
      <c r="D148" s="85">
        <v>0.33194653024373322</v>
      </c>
      <c r="E148" s="75"/>
      <c r="F148" s="80"/>
      <c r="G148" s="81"/>
    </row>
    <row r="150" spans="1:7" ht="13.5" x14ac:dyDescent="0.25">
      <c r="B150" s="181" t="s">
        <v>1171</v>
      </c>
      <c r="C150" s="182"/>
      <c r="D150" s="182"/>
      <c r="E150" s="12"/>
      <c r="F150" s="13"/>
    </row>
    <row r="151" spans="1:7" ht="40.5" x14ac:dyDescent="0.25">
      <c r="B151" s="183" t="s">
        <v>1126</v>
      </c>
      <c r="C151" s="183" t="s">
        <v>1127</v>
      </c>
      <c r="D151" s="183" t="s">
        <v>1128</v>
      </c>
      <c r="E151" s="183" t="s">
        <v>1129</v>
      </c>
      <c r="F151" s="183" t="s">
        <v>1130</v>
      </c>
    </row>
    <row r="152" spans="1:7" ht="13.5" x14ac:dyDescent="0.2">
      <c r="B152" s="184" t="s">
        <v>1152</v>
      </c>
      <c r="C152" s="185" t="s">
        <v>1132</v>
      </c>
      <c r="D152" s="14">
        <v>0</v>
      </c>
      <c r="E152" s="15">
        <v>0</v>
      </c>
      <c r="F152" s="186">
        <v>0.54925000000000002</v>
      </c>
    </row>
    <row r="154" spans="1:7" x14ac:dyDescent="0.2">
      <c r="B154" s="86" t="s">
        <v>997</v>
      </c>
      <c r="C154" s="86"/>
    </row>
    <row r="156" spans="1:7" ht="153.75" customHeight="1" x14ac:dyDescent="0.2"/>
    <row r="159" spans="1:7" x14ac:dyDescent="0.2">
      <c r="B159" s="87" t="s">
        <v>998</v>
      </c>
      <c r="C159" s="88"/>
      <c r="D159" s="87"/>
    </row>
    <row r="160" spans="1:7" x14ac:dyDescent="0.2">
      <c r="B160" s="87" t="s">
        <v>1153</v>
      </c>
      <c r="D160" s="87"/>
    </row>
    <row r="161" s="29" customFormat="1" ht="165" customHeight="1" x14ac:dyDescent="0.2"/>
  </sheetData>
  <mergeCells count="18">
    <mergeCell ref="A1:H1"/>
    <mergeCell ref="A2:H2"/>
    <mergeCell ref="A3:H3"/>
    <mergeCell ref="B126:H126"/>
    <mergeCell ref="B127:H127"/>
    <mergeCell ref="B128:H128"/>
    <mergeCell ref="B129:H129"/>
    <mergeCell ref="B130:H130"/>
    <mergeCell ref="B132:D132"/>
    <mergeCell ref="B133:C133"/>
    <mergeCell ref="B147:C147"/>
    <mergeCell ref="B148:C148"/>
    <mergeCell ref="B154:C154"/>
    <mergeCell ref="B134:C134"/>
    <mergeCell ref="B135:C135"/>
    <mergeCell ref="B143:C143"/>
    <mergeCell ref="B145:C145"/>
    <mergeCell ref="B146:C146"/>
  </mergeCells>
  <hyperlinks>
    <hyperlink ref="I1" location="Index!B2" display="Index" xr:uid="{5F3D96BD-6DFA-4BA6-8931-594B2AD9123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5828-A700-4BA6-B621-3089D35E2F3B}">
  <sheetPr>
    <outlinePr summaryBelow="0" summaryRight="0"/>
  </sheetPr>
  <dimension ref="A1:Q192"/>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867</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310</v>
      </c>
      <c r="C7" s="42" t="s">
        <v>311</v>
      </c>
      <c r="D7" s="42" t="s">
        <v>227</v>
      </c>
      <c r="E7" s="43">
        <v>4006912</v>
      </c>
      <c r="F7" s="44">
        <v>12822.118399999999</v>
      </c>
      <c r="G7" s="45">
        <v>9.1096659999999996E-2</v>
      </c>
      <c r="H7" s="35" t="s">
        <v>140</v>
      </c>
    </row>
    <row r="8" spans="1:9" x14ac:dyDescent="0.2">
      <c r="A8" s="41">
        <v>2</v>
      </c>
      <c r="B8" s="42" t="s">
        <v>14</v>
      </c>
      <c r="C8" s="42" t="s">
        <v>15</v>
      </c>
      <c r="D8" s="42" t="s">
        <v>16</v>
      </c>
      <c r="E8" s="43">
        <v>664101</v>
      </c>
      <c r="F8" s="44">
        <v>11668.254569999999</v>
      </c>
      <c r="G8" s="45">
        <v>8.2898860000000005E-2</v>
      </c>
      <c r="H8" s="35" t="s">
        <v>140</v>
      </c>
    </row>
    <row r="9" spans="1:9" x14ac:dyDescent="0.2">
      <c r="A9" s="41">
        <v>3</v>
      </c>
      <c r="B9" s="42" t="s">
        <v>631</v>
      </c>
      <c r="C9" s="42" t="s">
        <v>632</v>
      </c>
      <c r="D9" s="42" t="s">
        <v>633</v>
      </c>
      <c r="E9" s="43">
        <v>4317311</v>
      </c>
      <c r="F9" s="44">
        <v>11343.734652499999</v>
      </c>
      <c r="G9" s="45">
        <v>8.059326E-2</v>
      </c>
      <c r="H9" s="35" t="s">
        <v>140</v>
      </c>
    </row>
    <row r="10" spans="1:9" x14ac:dyDescent="0.2">
      <c r="A10" s="41">
        <v>4</v>
      </c>
      <c r="B10" s="42" t="s">
        <v>328</v>
      </c>
      <c r="C10" s="42" t="s">
        <v>329</v>
      </c>
      <c r="D10" s="42" t="s">
        <v>222</v>
      </c>
      <c r="E10" s="43">
        <v>336803</v>
      </c>
      <c r="F10" s="44">
        <v>9935.6885000000002</v>
      </c>
      <c r="G10" s="45">
        <v>7.0589579999999999E-2</v>
      </c>
      <c r="H10" s="35" t="s">
        <v>140</v>
      </c>
    </row>
    <row r="11" spans="1:9" x14ac:dyDescent="0.2">
      <c r="A11" s="41">
        <v>5</v>
      </c>
      <c r="B11" s="42" t="s">
        <v>220</v>
      </c>
      <c r="C11" s="42" t="s">
        <v>221</v>
      </c>
      <c r="D11" s="42" t="s">
        <v>222</v>
      </c>
      <c r="E11" s="43">
        <v>157981</v>
      </c>
      <c r="F11" s="44">
        <v>6486.6998599999997</v>
      </c>
      <c r="G11" s="45">
        <v>4.6085729999999998E-2</v>
      </c>
      <c r="H11" s="35" t="s">
        <v>140</v>
      </c>
    </row>
    <row r="12" spans="1:9" x14ac:dyDescent="0.2">
      <c r="A12" s="41">
        <v>6</v>
      </c>
      <c r="B12" s="42" t="s">
        <v>801</v>
      </c>
      <c r="C12" s="42" t="s">
        <v>802</v>
      </c>
      <c r="D12" s="42" t="s">
        <v>268</v>
      </c>
      <c r="E12" s="43">
        <v>1335122</v>
      </c>
      <c r="F12" s="44">
        <v>5767.7270399999998</v>
      </c>
      <c r="G12" s="45">
        <v>4.0977680000000002E-2</v>
      </c>
      <c r="H12" s="35" t="s">
        <v>140</v>
      </c>
    </row>
    <row r="13" spans="1:9" x14ac:dyDescent="0.2">
      <c r="A13" s="41">
        <v>7</v>
      </c>
      <c r="B13" s="42" t="s">
        <v>75</v>
      </c>
      <c r="C13" s="42" t="s">
        <v>76</v>
      </c>
      <c r="D13" s="42" t="s">
        <v>77</v>
      </c>
      <c r="E13" s="43">
        <v>113060</v>
      </c>
      <c r="F13" s="44">
        <v>5634.9103999999998</v>
      </c>
      <c r="G13" s="45">
        <v>4.0034060000000003E-2</v>
      </c>
      <c r="H13" s="35" t="s">
        <v>140</v>
      </c>
    </row>
    <row r="14" spans="1:9" x14ac:dyDescent="0.2">
      <c r="A14" s="41">
        <v>8</v>
      </c>
      <c r="B14" s="42" t="s">
        <v>486</v>
      </c>
      <c r="C14" s="42" t="s">
        <v>487</v>
      </c>
      <c r="D14" s="42" t="s">
        <v>222</v>
      </c>
      <c r="E14" s="43">
        <v>50802</v>
      </c>
      <c r="F14" s="44">
        <v>5524.2094800000004</v>
      </c>
      <c r="G14" s="45">
        <v>3.9247570000000002E-2</v>
      </c>
      <c r="H14" s="35" t="s">
        <v>140</v>
      </c>
    </row>
    <row r="15" spans="1:9" x14ac:dyDescent="0.2">
      <c r="A15" s="41">
        <v>9</v>
      </c>
      <c r="B15" s="42" t="s">
        <v>54</v>
      </c>
      <c r="C15" s="42" t="s">
        <v>55</v>
      </c>
      <c r="D15" s="42" t="s">
        <v>56</v>
      </c>
      <c r="E15" s="43">
        <v>65932</v>
      </c>
      <c r="F15" s="44">
        <v>5383.6774599999999</v>
      </c>
      <c r="G15" s="45">
        <v>3.8249140000000001E-2</v>
      </c>
      <c r="H15" s="35" t="s">
        <v>140</v>
      </c>
    </row>
    <row r="16" spans="1:9" x14ac:dyDescent="0.2">
      <c r="A16" s="41">
        <v>10</v>
      </c>
      <c r="B16" s="42" t="s">
        <v>856</v>
      </c>
      <c r="C16" s="42" t="s">
        <v>857</v>
      </c>
      <c r="D16" s="42" t="s">
        <v>115</v>
      </c>
      <c r="E16" s="43">
        <v>113933</v>
      </c>
      <c r="F16" s="44">
        <v>5226.10671</v>
      </c>
      <c r="G16" s="45">
        <v>3.7129660000000002E-2</v>
      </c>
      <c r="H16" s="35" t="s">
        <v>140</v>
      </c>
    </row>
    <row r="17" spans="1:8" x14ac:dyDescent="0.2">
      <c r="A17" s="41">
        <v>11</v>
      </c>
      <c r="B17" s="42" t="s">
        <v>32</v>
      </c>
      <c r="C17" s="42" t="s">
        <v>33</v>
      </c>
      <c r="D17" s="42" t="s">
        <v>34</v>
      </c>
      <c r="E17" s="43">
        <v>185142</v>
      </c>
      <c r="F17" s="44">
        <v>4180.5063600000003</v>
      </c>
      <c r="G17" s="45">
        <v>2.970103E-2</v>
      </c>
      <c r="H17" s="35" t="s">
        <v>140</v>
      </c>
    </row>
    <row r="18" spans="1:8" x14ac:dyDescent="0.2">
      <c r="A18" s="41">
        <v>12</v>
      </c>
      <c r="B18" s="42" t="s">
        <v>757</v>
      </c>
      <c r="C18" s="42" t="s">
        <v>758</v>
      </c>
      <c r="D18" s="42" t="s">
        <v>227</v>
      </c>
      <c r="E18" s="43">
        <v>97294</v>
      </c>
      <c r="F18" s="44">
        <v>3698.5341159999998</v>
      </c>
      <c r="G18" s="45">
        <v>2.6276790000000001E-2</v>
      </c>
      <c r="H18" s="35" t="s">
        <v>140</v>
      </c>
    </row>
    <row r="19" spans="1:8" x14ac:dyDescent="0.2">
      <c r="A19" s="41">
        <v>13</v>
      </c>
      <c r="B19" s="42" t="s">
        <v>861</v>
      </c>
      <c r="C19" s="42" t="s">
        <v>862</v>
      </c>
      <c r="D19" s="42" t="s">
        <v>268</v>
      </c>
      <c r="E19" s="43">
        <v>253050</v>
      </c>
      <c r="F19" s="44">
        <v>3426.297</v>
      </c>
      <c r="G19" s="45">
        <v>2.4342639999999999E-2</v>
      </c>
      <c r="H19" s="35" t="s">
        <v>140</v>
      </c>
    </row>
    <row r="20" spans="1:8" ht="25.5" x14ac:dyDescent="0.2">
      <c r="A20" s="41">
        <v>14</v>
      </c>
      <c r="B20" s="42" t="s">
        <v>228</v>
      </c>
      <c r="C20" s="42" t="s">
        <v>229</v>
      </c>
      <c r="D20" s="42" t="s">
        <v>230</v>
      </c>
      <c r="E20" s="43">
        <v>202024</v>
      </c>
      <c r="F20" s="44">
        <v>3389.96272</v>
      </c>
      <c r="G20" s="45">
        <v>2.4084499999999998E-2</v>
      </c>
      <c r="H20" s="35" t="s">
        <v>140</v>
      </c>
    </row>
    <row r="21" spans="1:8" x14ac:dyDescent="0.2">
      <c r="A21" s="41">
        <v>15</v>
      </c>
      <c r="B21" s="42" t="s">
        <v>47</v>
      </c>
      <c r="C21" s="42" t="s">
        <v>48</v>
      </c>
      <c r="D21" s="42" t="s">
        <v>46</v>
      </c>
      <c r="E21" s="43">
        <v>240711</v>
      </c>
      <c r="F21" s="44">
        <v>3181.4772870000002</v>
      </c>
      <c r="G21" s="45">
        <v>2.260328E-2</v>
      </c>
      <c r="H21" s="35" t="s">
        <v>140</v>
      </c>
    </row>
    <row r="22" spans="1:8" x14ac:dyDescent="0.2">
      <c r="A22" s="41">
        <v>16</v>
      </c>
      <c r="B22" s="42" t="s">
        <v>231</v>
      </c>
      <c r="C22" s="42" t="s">
        <v>232</v>
      </c>
      <c r="D22" s="42" t="s">
        <v>56</v>
      </c>
      <c r="E22" s="43">
        <v>406415</v>
      </c>
      <c r="F22" s="44">
        <v>3129.3955000000001</v>
      </c>
      <c r="G22" s="45">
        <v>2.2233260000000001E-2</v>
      </c>
      <c r="H22" s="35" t="s">
        <v>140</v>
      </c>
    </row>
    <row r="23" spans="1:8" x14ac:dyDescent="0.2">
      <c r="A23" s="41">
        <v>17</v>
      </c>
      <c r="B23" s="42" t="s">
        <v>347</v>
      </c>
      <c r="C23" s="42" t="s">
        <v>348</v>
      </c>
      <c r="D23" s="42" t="s">
        <v>118</v>
      </c>
      <c r="E23" s="43">
        <v>1403115</v>
      </c>
      <c r="F23" s="44">
        <v>2975.7262919999998</v>
      </c>
      <c r="G23" s="45">
        <v>2.1141489999999999E-2</v>
      </c>
      <c r="H23" s="35" t="s">
        <v>140</v>
      </c>
    </row>
    <row r="24" spans="1:8" x14ac:dyDescent="0.2">
      <c r="A24" s="41">
        <v>18</v>
      </c>
      <c r="B24" s="42" t="s">
        <v>868</v>
      </c>
      <c r="C24" s="42" t="s">
        <v>869</v>
      </c>
      <c r="D24" s="42" t="s">
        <v>115</v>
      </c>
      <c r="E24" s="43">
        <v>651379</v>
      </c>
      <c r="F24" s="44">
        <v>2966.7056554999999</v>
      </c>
      <c r="G24" s="45">
        <v>2.10774E-2</v>
      </c>
      <c r="H24" s="35" t="s">
        <v>140</v>
      </c>
    </row>
    <row r="25" spans="1:8" x14ac:dyDescent="0.2">
      <c r="A25" s="41">
        <v>19</v>
      </c>
      <c r="B25" s="42" t="s">
        <v>233</v>
      </c>
      <c r="C25" s="42" t="s">
        <v>234</v>
      </c>
      <c r="D25" s="42" t="s">
        <v>118</v>
      </c>
      <c r="E25" s="43">
        <v>647032</v>
      </c>
      <c r="F25" s="44">
        <v>2954.995144</v>
      </c>
      <c r="G25" s="45">
        <v>2.0994200000000001E-2</v>
      </c>
      <c r="H25" s="35" t="s">
        <v>140</v>
      </c>
    </row>
    <row r="26" spans="1:8" x14ac:dyDescent="0.2">
      <c r="A26" s="41">
        <v>20</v>
      </c>
      <c r="B26" s="42" t="s">
        <v>820</v>
      </c>
      <c r="C26" s="42" t="s">
        <v>821</v>
      </c>
      <c r="D26" s="42" t="s">
        <v>376</v>
      </c>
      <c r="E26" s="43">
        <v>215477</v>
      </c>
      <c r="F26" s="44">
        <v>2822.7487000000001</v>
      </c>
      <c r="G26" s="45">
        <v>2.0054639999999999E-2</v>
      </c>
      <c r="H26" s="35" t="s">
        <v>140</v>
      </c>
    </row>
    <row r="27" spans="1:8" x14ac:dyDescent="0.2">
      <c r="A27" s="41">
        <v>21</v>
      </c>
      <c r="B27" s="42" t="s">
        <v>727</v>
      </c>
      <c r="C27" s="42" t="s">
        <v>728</v>
      </c>
      <c r="D27" s="42" t="s">
        <v>115</v>
      </c>
      <c r="E27" s="43">
        <v>96237</v>
      </c>
      <c r="F27" s="44">
        <v>2312.1901619999999</v>
      </c>
      <c r="G27" s="45">
        <v>1.6427299999999999E-2</v>
      </c>
      <c r="H27" s="35" t="s">
        <v>140</v>
      </c>
    </row>
    <row r="28" spans="1:8" x14ac:dyDescent="0.2">
      <c r="A28" s="41">
        <v>22</v>
      </c>
      <c r="B28" s="42" t="s">
        <v>324</v>
      </c>
      <c r="C28" s="42" t="s">
        <v>325</v>
      </c>
      <c r="D28" s="42" t="s">
        <v>249</v>
      </c>
      <c r="E28" s="43">
        <v>152068</v>
      </c>
      <c r="F28" s="44">
        <v>2297.74748</v>
      </c>
      <c r="G28" s="45">
        <v>1.6324689999999999E-2</v>
      </c>
      <c r="H28" s="35" t="s">
        <v>140</v>
      </c>
    </row>
    <row r="29" spans="1:8" ht="51" x14ac:dyDescent="0.2">
      <c r="A29" s="41">
        <v>23</v>
      </c>
      <c r="B29" s="42" t="s">
        <v>399</v>
      </c>
      <c r="C29" s="42" t="s">
        <v>400</v>
      </c>
      <c r="D29" s="42" t="s">
        <v>133</v>
      </c>
      <c r="E29" s="43">
        <v>540587</v>
      </c>
      <c r="F29" s="44">
        <v>2279.3850855000001</v>
      </c>
      <c r="G29" s="45">
        <v>1.619423E-2</v>
      </c>
      <c r="H29" s="35" t="s">
        <v>140</v>
      </c>
    </row>
    <row r="30" spans="1:8" x14ac:dyDescent="0.2">
      <c r="A30" s="41">
        <v>24</v>
      </c>
      <c r="B30" s="42" t="s">
        <v>870</v>
      </c>
      <c r="C30" s="42" t="s">
        <v>871</v>
      </c>
      <c r="D30" s="42" t="s">
        <v>376</v>
      </c>
      <c r="E30" s="43">
        <v>430517</v>
      </c>
      <c r="F30" s="44">
        <v>2246.4377060000002</v>
      </c>
      <c r="G30" s="45">
        <v>1.5960149999999999E-2</v>
      </c>
      <c r="H30" s="35" t="s">
        <v>140</v>
      </c>
    </row>
    <row r="31" spans="1:8" x14ac:dyDescent="0.2">
      <c r="A31" s="41">
        <v>25</v>
      </c>
      <c r="B31" s="42" t="s">
        <v>872</v>
      </c>
      <c r="C31" s="42" t="s">
        <v>873</v>
      </c>
      <c r="D31" s="42" t="s">
        <v>389</v>
      </c>
      <c r="E31" s="43">
        <v>6087</v>
      </c>
      <c r="F31" s="44">
        <v>2214.75495</v>
      </c>
      <c r="G31" s="45">
        <v>1.5735059999999999E-2</v>
      </c>
      <c r="H31" s="35" t="s">
        <v>140</v>
      </c>
    </row>
    <row r="32" spans="1:8" x14ac:dyDescent="0.2">
      <c r="A32" s="41">
        <v>26</v>
      </c>
      <c r="B32" s="42" t="s">
        <v>351</v>
      </c>
      <c r="C32" s="42" t="s">
        <v>352</v>
      </c>
      <c r="D32" s="42" t="s">
        <v>115</v>
      </c>
      <c r="E32" s="43">
        <v>133862</v>
      </c>
      <c r="F32" s="44">
        <v>1913.6911520000001</v>
      </c>
      <c r="G32" s="45">
        <v>1.359611E-2</v>
      </c>
      <c r="H32" s="35" t="s">
        <v>140</v>
      </c>
    </row>
    <row r="33" spans="1:8" ht="25.5" x14ac:dyDescent="0.2">
      <c r="A33" s="41">
        <v>27</v>
      </c>
      <c r="B33" s="42" t="s">
        <v>286</v>
      </c>
      <c r="C33" s="42" t="s">
        <v>287</v>
      </c>
      <c r="D33" s="42" t="s">
        <v>230</v>
      </c>
      <c r="E33" s="43">
        <v>163766</v>
      </c>
      <c r="F33" s="44">
        <v>1742.306474</v>
      </c>
      <c r="G33" s="45">
        <v>1.2378480000000001E-2</v>
      </c>
      <c r="H33" s="35" t="s">
        <v>140</v>
      </c>
    </row>
    <row r="34" spans="1:8" x14ac:dyDescent="0.2">
      <c r="A34" s="41">
        <v>28</v>
      </c>
      <c r="B34" s="42" t="s">
        <v>241</v>
      </c>
      <c r="C34" s="42" t="s">
        <v>242</v>
      </c>
      <c r="D34" s="42" t="s">
        <v>115</v>
      </c>
      <c r="E34" s="43">
        <v>91687</v>
      </c>
      <c r="F34" s="44">
        <v>1580.225445</v>
      </c>
      <c r="G34" s="45">
        <v>1.1226949999999999E-2</v>
      </c>
      <c r="H34" s="35" t="s">
        <v>140</v>
      </c>
    </row>
    <row r="35" spans="1:8" x14ac:dyDescent="0.2">
      <c r="A35" s="41">
        <v>29</v>
      </c>
      <c r="B35" s="42" t="s">
        <v>466</v>
      </c>
      <c r="C35" s="42" t="s">
        <v>467</v>
      </c>
      <c r="D35" s="42" t="s">
        <v>183</v>
      </c>
      <c r="E35" s="43">
        <v>327000</v>
      </c>
      <c r="F35" s="44">
        <v>1451.3895</v>
      </c>
      <c r="G35" s="45">
        <v>1.0311610000000001E-2</v>
      </c>
      <c r="H35" s="35" t="s">
        <v>140</v>
      </c>
    </row>
    <row r="36" spans="1:8" x14ac:dyDescent="0.2">
      <c r="A36" s="41">
        <v>30</v>
      </c>
      <c r="B36" s="42" t="s">
        <v>332</v>
      </c>
      <c r="C36" s="42" t="s">
        <v>333</v>
      </c>
      <c r="D36" s="42" t="s">
        <v>34</v>
      </c>
      <c r="E36" s="43">
        <v>91490</v>
      </c>
      <c r="F36" s="44">
        <v>1362.10312</v>
      </c>
      <c r="G36" s="45">
        <v>9.67727E-3</v>
      </c>
      <c r="H36" s="35" t="s">
        <v>140</v>
      </c>
    </row>
    <row r="37" spans="1:8" x14ac:dyDescent="0.2">
      <c r="A37" s="41">
        <v>31</v>
      </c>
      <c r="B37" s="42" t="s">
        <v>235</v>
      </c>
      <c r="C37" s="42" t="s">
        <v>236</v>
      </c>
      <c r="D37" s="42" t="s">
        <v>212</v>
      </c>
      <c r="E37" s="43">
        <v>129575</v>
      </c>
      <c r="F37" s="44">
        <v>1334.6224999999999</v>
      </c>
      <c r="G37" s="45">
        <v>9.4820300000000007E-3</v>
      </c>
      <c r="H37" s="35" t="s">
        <v>140</v>
      </c>
    </row>
    <row r="38" spans="1:8" x14ac:dyDescent="0.2">
      <c r="A38" s="41">
        <v>32</v>
      </c>
      <c r="B38" s="42" t="s">
        <v>812</v>
      </c>
      <c r="C38" s="42" t="s">
        <v>813</v>
      </c>
      <c r="D38" s="42" t="s">
        <v>222</v>
      </c>
      <c r="E38" s="43">
        <v>65442</v>
      </c>
      <c r="F38" s="44">
        <v>1329.1270199999999</v>
      </c>
      <c r="G38" s="45">
        <v>9.4429800000000001E-3</v>
      </c>
      <c r="H38" s="35" t="s">
        <v>140</v>
      </c>
    </row>
    <row r="39" spans="1:8" x14ac:dyDescent="0.2">
      <c r="A39" s="41">
        <v>33</v>
      </c>
      <c r="B39" s="42" t="s">
        <v>303</v>
      </c>
      <c r="C39" s="42" t="s">
        <v>304</v>
      </c>
      <c r="D39" s="42" t="s">
        <v>56</v>
      </c>
      <c r="E39" s="43">
        <v>98720</v>
      </c>
      <c r="F39" s="44">
        <v>699.23375999999996</v>
      </c>
      <c r="G39" s="45">
        <v>4.9678099999999996E-3</v>
      </c>
      <c r="H39" s="35" t="s">
        <v>140</v>
      </c>
    </row>
    <row r="40" spans="1:8" x14ac:dyDescent="0.2">
      <c r="A40" s="41">
        <v>34</v>
      </c>
      <c r="B40" s="42" t="s">
        <v>439</v>
      </c>
      <c r="C40" s="42" t="s">
        <v>440</v>
      </c>
      <c r="D40" s="42" t="s">
        <v>389</v>
      </c>
      <c r="E40" s="43">
        <v>61416</v>
      </c>
      <c r="F40" s="44">
        <v>677.60272799999996</v>
      </c>
      <c r="G40" s="45">
        <v>4.8141299999999998E-3</v>
      </c>
      <c r="H40" s="35" t="s">
        <v>140</v>
      </c>
    </row>
    <row r="41" spans="1:8" x14ac:dyDescent="0.2">
      <c r="A41" s="46"/>
      <c r="B41" s="46"/>
      <c r="C41" s="47" t="s">
        <v>139</v>
      </c>
      <c r="D41" s="46"/>
      <c r="E41" s="46" t="s">
        <v>140</v>
      </c>
      <c r="F41" s="48">
        <v>135960.29292949999</v>
      </c>
      <c r="G41" s="49">
        <v>0.96595023000000002</v>
      </c>
      <c r="H41" s="35" t="s">
        <v>140</v>
      </c>
    </row>
    <row r="42" spans="1:8" x14ac:dyDescent="0.2">
      <c r="A42" s="46"/>
      <c r="B42" s="46"/>
      <c r="C42" s="50"/>
      <c r="D42" s="46"/>
      <c r="E42" s="46"/>
      <c r="F42" s="51"/>
      <c r="G42" s="51"/>
      <c r="H42" s="35" t="s">
        <v>140</v>
      </c>
    </row>
    <row r="43" spans="1:8" x14ac:dyDescent="0.2">
      <c r="A43" s="46"/>
      <c r="B43" s="46"/>
      <c r="C43" s="47" t="s">
        <v>141</v>
      </c>
      <c r="D43" s="46"/>
      <c r="E43" s="46"/>
      <c r="F43" s="46"/>
      <c r="G43" s="46"/>
      <c r="H43" s="35" t="s">
        <v>140</v>
      </c>
    </row>
    <row r="44" spans="1:8" x14ac:dyDescent="0.2">
      <c r="A44" s="46"/>
      <c r="B44" s="46"/>
      <c r="C44" s="47" t="s">
        <v>139</v>
      </c>
      <c r="D44" s="46"/>
      <c r="E44" s="46" t="s">
        <v>140</v>
      </c>
      <c r="F44" s="52" t="s">
        <v>142</v>
      </c>
      <c r="G44" s="49">
        <v>0</v>
      </c>
      <c r="H44" s="35" t="s">
        <v>140</v>
      </c>
    </row>
    <row r="45" spans="1:8" x14ac:dyDescent="0.2">
      <c r="A45" s="46"/>
      <c r="B45" s="46"/>
      <c r="C45" s="50"/>
      <c r="D45" s="46"/>
      <c r="E45" s="46"/>
      <c r="F45" s="51"/>
      <c r="G45" s="51"/>
      <c r="H45" s="35" t="s">
        <v>140</v>
      </c>
    </row>
    <row r="46" spans="1:8" x14ac:dyDescent="0.2">
      <c r="A46" s="46"/>
      <c r="B46" s="46"/>
      <c r="C46" s="47" t="s">
        <v>143</v>
      </c>
      <c r="D46" s="46"/>
      <c r="E46" s="46"/>
      <c r="F46" s="46"/>
      <c r="G46" s="46"/>
      <c r="H46" s="35" t="s">
        <v>140</v>
      </c>
    </row>
    <row r="47" spans="1:8" x14ac:dyDescent="0.2">
      <c r="A47" s="46"/>
      <c r="B47" s="46"/>
      <c r="C47" s="47" t="s">
        <v>139</v>
      </c>
      <c r="D47" s="46"/>
      <c r="E47" s="46" t="s">
        <v>140</v>
      </c>
      <c r="F47" s="52" t="s">
        <v>142</v>
      </c>
      <c r="G47" s="49">
        <v>0</v>
      </c>
      <c r="H47" s="35" t="s">
        <v>140</v>
      </c>
    </row>
    <row r="48" spans="1:8" x14ac:dyDescent="0.2">
      <c r="A48" s="46"/>
      <c r="B48" s="46"/>
      <c r="C48" s="50"/>
      <c r="D48" s="46"/>
      <c r="E48" s="46"/>
      <c r="F48" s="51"/>
      <c r="G48" s="51"/>
      <c r="H48" s="35" t="s">
        <v>140</v>
      </c>
    </row>
    <row r="49" spans="1:8" x14ac:dyDescent="0.2">
      <c r="A49" s="46"/>
      <c r="B49" s="46"/>
      <c r="C49" s="47" t="s">
        <v>144</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145</v>
      </c>
      <c r="D52" s="46"/>
      <c r="E52" s="46"/>
      <c r="F52" s="51"/>
      <c r="G52" s="51"/>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146</v>
      </c>
      <c r="D55" s="46"/>
      <c r="E55" s="46"/>
      <c r="F55" s="51"/>
      <c r="G55" s="51"/>
      <c r="H55" s="35" t="s">
        <v>140</v>
      </c>
    </row>
    <row r="56" spans="1:8" x14ac:dyDescent="0.2">
      <c r="A56" s="41">
        <v>1</v>
      </c>
      <c r="B56" s="42"/>
      <c r="C56" s="42" t="s">
        <v>1154</v>
      </c>
      <c r="D56" s="42" t="s">
        <v>677</v>
      </c>
      <c r="E56" s="43">
        <v>47025</v>
      </c>
      <c r="F56" s="44">
        <v>953.66700000000003</v>
      </c>
      <c r="G56" s="45">
        <v>6.7754699999999996E-3</v>
      </c>
      <c r="H56" s="35" t="s">
        <v>140</v>
      </c>
    </row>
    <row r="57" spans="1:8" x14ac:dyDescent="0.2">
      <c r="A57" s="41">
        <v>2</v>
      </c>
      <c r="B57" s="42"/>
      <c r="C57" s="42" t="s">
        <v>1148</v>
      </c>
      <c r="D57" s="42" t="s">
        <v>677</v>
      </c>
      <c r="E57" s="43">
        <v>83750</v>
      </c>
      <c r="F57" s="44">
        <v>379.89</v>
      </c>
      <c r="G57" s="45">
        <v>2.6989900000000001E-3</v>
      </c>
      <c r="H57" s="35" t="s">
        <v>140</v>
      </c>
    </row>
    <row r="58" spans="1:8" x14ac:dyDescent="0.2">
      <c r="A58" s="46"/>
      <c r="B58" s="46"/>
      <c r="C58" s="47" t="s">
        <v>139</v>
      </c>
      <c r="D58" s="46"/>
      <c r="E58" s="46" t="s">
        <v>140</v>
      </c>
      <c r="F58" s="48">
        <v>1333.557</v>
      </c>
      <c r="G58" s="49">
        <v>9.4744600000000005E-3</v>
      </c>
      <c r="H58" s="35" t="s">
        <v>140</v>
      </c>
    </row>
    <row r="59" spans="1:8" x14ac:dyDescent="0.2">
      <c r="A59" s="46"/>
      <c r="B59" s="46"/>
      <c r="C59" s="50"/>
      <c r="D59" s="46"/>
      <c r="E59" s="46"/>
      <c r="F59" s="51"/>
      <c r="G59" s="51"/>
      <c r="H59" s="35" t="s">
        <v>140</v>
      </c>
    </row>
    <row r="60" spans="1:8" x14ac:dyDescent="0.2">
      <c r="A60" s="46"/>
      <c r="B60" s="46"/>
      <c r="C60" s="47" t="s">
        <v>147</v>
      </c>
      <c r="D60" s="46"/>
      <c r="E60" s="46"/>
      <c r="F60" s="48">
        <v>137293.84992949999</v>
      </c>
      <c r="G60" s="49">
        <v>0.97542468999999998</v>
      </c>
      <c r="H60" s="35" t="s">
        <v>140</v>
      </c>
    </row>
    <row r="61" spans="1:8" x14ac:dyDescent="0.2">
      <c r="A61" s="46"/>
      <c r="B61" s="46"/>
      <c r="C61" s="50"/>
      <c r="D61" s="46"/>
      <c r="E61" s="46"/>
      <c r="F61" s="51"/>
      <c r="G61" s="51"/>
      <c r="H61" s="35" t="s">
        <v>140</v>
      </c>
    </row>
    <row r="62" spans="1:8" x14ac:dyDescent="0.2">
      <c r="A62" s="46"/>
      <c r="B62" s="46"/>
      <c r="C62" s="47" t="s">
        <v>148</v>
      </c>
      <c r="D62" s="46"/>
      <c r="E62" s="46"/>
      <c r="F62" s="51"/>
      <c r="G62" s="51"/>
      <c r="H62" s="35" t="s">
        <v>140</v>
      </c>
    </row>
    <row r="63" spans="1:8" x14ac:dyDescent="0.2">
      <c r="A63" s="46"/>
      <c r="B63" s="46"/>
      <c r="C63" s="47" t="s">
        <v>10</v>
      </c>
      <c r="D63" s="46"/>
      <c r="E63" s="46"/>
      <c r="F63" s="51"/>
      <c r="G63" s="51"/>
      <c r="H63" s="35" t="s">
        <v>140</v>
      </c>
    </row>
    <row r="64" spans="1:8" x14ac:dyDescent="0.2">
      <c r="A64" s="46"/>
      <c r="B64" s="46"/>
      <c r="C64" s="47" t="s">
        <v>139</v>
      </c>
      <c r="D64" s="46"/>
      <c r="E64" s="46" t="s">
        <v>140</v>
      </c>
      <c r="F64" s="52" t="s">
        <v>142</v>
      </c>
      <c r="G64" s="49">
        <v>0</v>
      </c>
      <c r="H64" s="35" t="s">
        <v>140</v>
      </c>
    </row>
    <row r="65" spans="1:8" x14ac:dyDescent="0.2">
      <c r="A65" s="46"/>
      <c r="B65" s="46"/>
      <c r="C65" s="50"/>
      <c r="D65" s="46"/>
      <c r="E65" s="46"/>
      <c r="F65" s="51"/>
      <c r="G65" s="51"/>
      <c r="H65" s="35" t="s">
        <v>140</v>
      </c>
    </row>
    <row r="66" spans="1:8" x14ac:dyDescent="0.2">
      <c r="A66" s="46"/>
      <c r="B66" s="46"/>
      <c r="C66" s="47" t="s">
        <v>149</v>
      </c>
      <c r="D66" s="46"/>
      <c r="E66" s="46"/>
      <c r="F66" s="46"/>
      <c r="G66" s="46"/>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150</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151</v>
      </c>
      <c r="D72" s="46"/>
      <c r="E72" s="46"/>
      <c r="F72" s="51"/>
      <c r="G72" s="51"/>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152</v>
      </c>
      <c r="D75" s="46"/>
      <c r="E75" s="46"/>
      <c r="F75" s="48">
        <v>0</v>
      </c>
      <c r="G75" s="49">
        <v>0</v>
      </c>
      <c r="H75" s="35" t="s">
        <v>140</v>
      </c>
    </row>
    <row r="76" spans="1:8" x14ac:dyDescent="0.2">
      <c r="A76" s="46"/>
      <c r="B76" s="46"/>
      <c r="C76" s="50"/>
      <c r="D76" s="46"/>
      <c r="E76" s="46"/>
      <c r="F76" s="51"/>
      <c r="G76" s="51"/>
      <c r="H76" s="35" t="s">
        <v>140</v>
      </c>
    </row>
    <row r="77" spans="1:8" x14ac:dyDescent="0.2">
      <c r="A77" s="46"/>
      <c r="B77" s="46"/>
      <c r="C77" s="47" t="s">
        <v>153</v>
      </c>
      <c r="D77" s="46"/>
      <c r="E77" s="46"/>
      <c r="F77" s="51"/>
      <c r="G77" s="51"/>
      <c r="H77" s="35" t="s">
        <v>140</v>
      </c>
    </row>
    <row r="78" spans="1:8" x14ac:dyDescent="0.2">
      <c r="A78" s="46"/>
      <c r="B78" s="46"/>
      <c r="C78" s="47" t="s">
        <v>154</v>
      </c>
      <c r="D78" s="46"/>
      <c r="E78" s="46"/>
      <c r="F78" s="51"/>
      <c r="G78" s="51"/>
      <c r="H78" s="35" t="s">
        <v>140</v>
      </c>
    </row>
    <row r="79" spans="1:8" x14ac:dyDescent="0.2">
      <c r="A79" s="46"/>
      <c r="B79" s="46"/>
      <c r="C79" s="47" t="s">
        <v>139</v>
      </c>
      <c r="D79" s="46"/>
      <c r="E79" s="46" t="s">
        <v>140</v>
      </c>
      <c r="F79" s="52" t="s">
        <v>142</v>
      </c>
      <c r="G79" s="49">
        <v>0</v>
      </c>
      <c r="H79" s="35" t="s">
        <v>140</v>
      </c>
    </row>
    <row r="80" spans="1:8" x14ac:dyDescent="0.2">
      <c r="A80" s="46"/>
      <c r="B80" s="46"/>
      <c r="C80" s="50"/>
      <c r="D80" s="46"/>
      <c r="E80" s="46"/>
      <c r="F80" s="51"/>
      <c r="G80" s="51"/>
      <c r="H80" s="35" t="s">
        <v>140</v>
      </c>
    </row>
    <row r="81" spans="1:8" x14ac:dyDescent="0.2">
      <c r="A81" s="46"/>
      <c r="B81" s="46"/>
      <c r="C81" s="47" t="s">
        <v>155</v>
      </c>
      <c r="D81" s="46"/>
      <c r="E81" s="46"/>
      <c r="F81" s="51"/>
      <c r="G81" s="51"/>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156</v>
      </c>
      <c r="D84" s="46"/>
      <c r="E84" s="46"/>
      <c r="F84" s="51"/>
      <c r="G84" s="51"/>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157</v>
      </c>
      <c r="D87" s="46"/>
      <c r="E87" s="46"/>
      <c r="F87" s="51"/>
      <c r="G87" s="51"/>
      <c r="H87" s="35" t="s">
        <v>140</v>
      </c>
    </row>
    <row r="88" spans="1:8" x14ac:dyDescent="0.2">
      <c r="A88" s="41">
        <v>1</v>
      </c>
      <c r="B88" s="42"/>
      <c r="C88" s="42" t="s">
        <v>158</v>
      </c>
      <c r="D88" s="42"/>
      <c r="E88" s="54"/>
      <c r="F88" s="44">
        <v>3342.9776869960001</v>
      </c>
      <c r="G88" s="45">
        <v>2.375068E-2</v>
      </c>
      <c r="H88" s="35">
        <v>5.15</v>
      </c>
    </row>
    <row r="89" spans="1:8" x14ac:dyDescent="0.2">
      <c r="A89" s="46"/>
      <c r="B89" s="46"/>
      <c r="C89" s="47" t="s">
        <v>139</v>
      </c>
      <c r="D89" s="46"/>
      <c r="E89" s="46" t="s">
        <v>140</v>
      </c>
      <c r="F89" s="48">
        <v>3342.9776869960001</v>
      </c>
      <c r="G89" s="49">
        <v>2.375068E-2</v>
      </c>
      <c r="H89" s="35" t="s">
        <v>140</v>
      </c>
    </row>
    <row r="90" spans="1:8" x14ac:dyDescent="0.2">
      <c r="A90" s="46"/>
      <c r="B90" s="46"/>
      <c r="C90" s="50"/>
      <c r="D90" s="46"/>
      <c r="E90" s="46"/>
      <c r="F90" s="51"/>
      <c r="G90" s="51"/>
      <c r="H90" s="35" t="s">
        <v>140</v>
      </c>
    </row>
    <row r="91" spans="1:8" x14ac:dyDescent="0.2">
      <c r="A91" s="46"/>
      <c r="B91" s="46"/>
      <c r="C91" s="47" t="s">
        <v>159</v>
      </c>
      <c r="D91" s="46"/>
      <c r="E91" s="46"/>
      <c r="F91" s="48">
        <v>3342.9776869960001</v>
      </c>
      <c r="G91" s="49">
        <v>2.375068E-2</v>
      </c>
      <c r="H91" s="35" t="s">
        <v>140</v>
      </c>
    </row>
    <row r="92" spans="1:8" x14ac:dyDescent="0.2">
      <c r="A92" s="46"/>
      <c r="B92" s="46"/>
      <c r="C92" s="51"/>
      <c r="D92" s="46"/>
      <c r="E92" s="46"/>
      <c r="F92" s="46"/>
      <c r="G92" s="46"/>
      <c r="H92" s="35" t="s">
        <v>140</v>
      </c>
    </row>
    <row r="93" spans="1:8" x14ac:dyDescent="0.2">
      <c r="A93" s="46"/>
      <c r="B93" s="46"/>
      <c r="C93" s="47" t="s">
        <v>160</v>
      </c>
      <c r="D93" s="46"/>
      <c r="E93" s="46"/>
      <c r="F93" s="46"/>
      <c r="G93" s="46"/>
      <c r="H93" s="35" t="s">
        <v>140</v>
      </c>
    </row>
    <row r="94" spans="1:8" x14ac:dyDescent="0.2">
      <c r="A94" s="46"/>
      <c r="B94" s="46"/>
      <c r="C94" s="47" t="s">
        <v>161</v>
      </c>
      <c r="D94" s="46"/>
      <c r="E94" s="46"/>
      <c r="F94" s="46"/>
      <c r="G94" s="46"/>
      <c r="H94" s="35" t="s">
        <v>140</v>
      </c>
    </row>
    <row r="95" spans="1:8" x14ac:dyDescent="0.2">
      <c r="A95" s="46"/>
      <c r="B95" s="46"/>
      <c r="C95" s="47" t="s">
        <v>139</v>
      </c>
      <c r="D95" s="46"/>
      <c r="E95" s="46" t="s">
        <v>140</v>
      </c>
      <c r="F95" s="52" t="s">
        <v>142</v>
      </c>
      <c r="G95" s="49">
        <v>0</v>
      </c>
      <c r="H95" s="35" t="s">
        <v>140</v>
      </c>
    </row>
    <row r="96" spans="1:8" x14ac:dyDescent="0.2">
      <c r="A96" s="46"/>
      <c r="B96" s="46"/>
      <c r="C96" s="50"/>
      <c r="D96" s="46"/>
      <c r="E96" s="46"/>
      <c r="F96" s="51"/>
      <c r="G96" s="51"/>
      <c r="H96" s="35" t="s">
        <v>140</v>
      </c>
    </row>
    <row r="97" spans="1:17" x14ac:dyDescent="0.2">
      <c r="A97" s="46"/>
      <c r="B97" s="46"/>
      <c r="C97" s="47" t="s">
        <v>162</v>
      </c>
      <c r="D97" s="46"/>
      <c r="E97" s="46"/>
      <c r="F97" s="46"/>
      <c r="G97" s="46"/>
      <c r="H97" s="35" t="s">
        <v>140</v>
      </c>
    </row>
    <row r="98" spans="1:17" x14ac:dyDescent="0.2">
      <c r="A98" s="46"/>
      <c r="B98" s="46"/>
      <c r="C98" s="47" t="s">
        <v>163</v>
      </c>
      <c r="D98" s="46"/>
      <c r="E98" s="46"/>
      <c r="F98" s="46"/>
      <c r="G98" s="46"/>
      <c r="H98" s="35" t="s">
        <v>140</v>
      </c>
    </row>
    <row r="99" spans="1:17" x14ac:dyDescent="0.2">
      <c r="A99" s="46"/>
      <c r="B99" s="46"/>
      <c r="C99" s="47" t="s">
        <v>139</v>
      </c>
      <c r="D99" s="46"/>
      <c r="E99" s="46" t="s">
        <v>140</v>
      </c>
      <c r="F99" s="52" t="s">
        <v>142</v>
      </c>
      <c r="G99" s="49">
        <v>0</v>
      </c>
      <c r="H99" s="35" t="s">
        <v>140</v>
      </c>
    </row>
    <row r="100" spans="1:17" x14ac:dyDescent="0.2">
      <c r="A100" s="46"/>
      <c r="B100" s="46"/>
      <c r="C100" s="50"/>
      <c r="D100" s="46"/>
      <c r="E100" s="46"/>
      <c r="F100" s="51"/>
      <c r="G100" s="51"/>
      <c r="H100" s="35" t="s">
        <v>140</v>
      </c>
    </row>
    <row r="101" spans="1:17" x14ac:dyDescent="0.2">
      <c r="A101" s="46"/>
      <c r="B101" s="46"/>
      <c r="C101" s="47" t="s">
        <v>164</v>
      </c>
      <c r="D101" s="46"/>
      <c r="E101" s="46"/>
      <c r="F101" s="51"/>
      <c r="G101" s="51"/>
      <c r="H101" s="35" t="s">
        <v>140</v>
      </c>
    </row>
    <row r="102" spans="1:17" x14ac:dyDescent="0.2">
      <c r="A102" s="46"/>
      <c r="B102" s="46"/>
      <c r="C102" s="47" t="s">
        <v>139</v>
      </c>
      <c r="D102" s="46"/>
      <c r="E102" s="46" t="s">
        <v>140</v>
      </c>
      <c r="F102" s="52" t="s">
        <v>142</v>
      </c>
      <c r="G102" s="49">
        <v>0</v>
      </c>
      <c r="H102" s="35" t="s">
        <v>140</v>
      </c>
    </row>
    <row r="103" spans="1:17" x14ac:dyDescent="0.2">
      <c r="A103" s="46"/>
      <c r="B103" s="46"/>
      <c r="C103" s="50"/>
      <c r="D103" s="46"/>
      <c r="E103" s="46"/>
      <c r="F103" s="51"/>
      <c r="G103" s="51"/>
      <c r="H103" s="35" t="s">
        <v>140</v>
      </c>
    </row>
    <row r="104" spans="1:17" x14ac:dyDescent="0.2">
      <c r="A104" s="54"/>
      <c r="B104" s="42"/>
      <c r="C104" s="42" t="s">
        <v>687</v>
      </c>
      <c r="D104" s="42"/>
      <c r="E104" s="54"/>
      <c r="F104" s="44">
        <v>1984.7126502000001</v>
      </c>
      <c r="G104" s="45">
        <v>1.4100690000000001E-2</v>
      </c>
      <c r="H104" s="35" t="s">
        <v>140</v>
      </c>
    </row>
    <row r="105" spans="1:17" x14ac:dyDescent="0.2">
      <c r="A105" s="54"/>
      <c r="B105" s="42"/>
      <c r="C105" s="42" t="s">
        <v>165</v>
      </c>
      <c r="D105" s="42"/>
      <c r="E105" s="54"/>
      <c r="F105" s="44">
        <v>-1868.63991549</v>
      </c>
      <c r="G105" s="45">
        <v>-1.3276029999999999E-2</v>
      </c>
      <c r="H105" s="35" t="s">
        <v>140</v>
      </c>
    </row>
    <row r="106" spans="1:17" x14ac:dyDescent="0.2">
      <c r="A106" s="50"/>
      <c r="B106" s="50"/>
      <c r="C106" s="47" t="s">
        <v>166</v>
      </c>
      <c r="D106" s="51"/>
      <c r="E106" s="51"/>
      <c r="F106" s="48">
        <v>140752.90035120599</v>
      </c>
      <c r="G106" s="55">
        <v>1.00000003</v>
      </c>
      <c r="H106" s="35" t="s">
        <v>140</v>
      </c>
    </row>
    <row r="107" spans="1:17" x14ac:dyDescent="0.2">
      <c r="A107" s="56"/>
      <c r="B107" s="56"/>
      <c r="C107" s="57"/>
      <c r="D107" s="58"/>
      <c r="E107" s="58"/>
      <c r="F107" s="59"/>
      <c r="G107" s="60"/>
      <c r="H107" s="61"/>
    </row>
    <row r="108" spans="1:17" x14ac:dyDescent="0.2">
      <c r="A108" s="56"/>
      <c r="B108" s="62" t="s">
        <v>986</v>
      </c>
      <c r="C108" s="62"/>
      <c r="D108" s="62"/>
      <c r="E108" s="62"/>
      <c r="F108" s="62"/>
      <c r="G108" s="62"/>
      <c r="H108" s="62"/>
      <c r="J108" s="63"/>
    </row>
    <row r="109" spans="1:17" x14ac:dyDescent="0.2">
      <c r="A109" s="56"/>
      <c r="B109" s="62" t="s">
        <v>987</v>
      </c>
      <c r="C109" s="62"/>
      <c r="D109" s="62"/>
      <c r="E109" s="62"/>
      <c r="F109" s="62"/>
      <c r="G109" s="62"/>
      <c r="H109" s="62"/>
      <c r="J109" s="63"/>
    </row>
    <row r="110" spans="1:17" x14ac:dyDescent="0.2">
      <c r="A110" s="56"/>
      <c r="B110" s="62" t="s">
        <v>988</v>
      </c>
      <c r="C110" s="62"/>
      <c r="D110" s="62"/>
      <c r="E110" s="62"/>
      <c r="F110" s="62"/>
      <c r="G110" s="62"/>
      <c r="H110" s="62"/>
      <c r="J110" s="63"/>
    </row>
    <row r="111" spans="1:17" s="66" customFormat="1" ht="52.5" customHeight="1" x14ac:dyDescent="0.25">
      <c r="A111" s="64"/>
      <c r="B111" s="65" t="s">
        <v>989</v>
      </c>
      <c r="C111" s="65"/>
      <c r="D111" s="65"/>
      <c r="E111" s="65"/>
      <c r="F111" s="65"/>
      <c r="G111" s="65"/>
      <c r="H111" s="65"/>
      <c r="I111" s="29"/>
      <c r="J111" s="63"/>
      <c r="K111" s="29"/>
      <c r="L111" s="29"/>
      <c r="M111" s="29"/>
      <c r="N111" s="29"/>
      <c r="O111" s="29"/>
      <c r="P111" s="29"/>
      <c r="Q111" s="29"/>
    </row>
    <row r="112" spans="1:17" x14ac:dyDescent="0.2">
      <c r="A112" s="56"/>
      <c r="B112" s="62" t="s">
        <v>990</v>
      </c>
      <c r="C112" s="62"/>
      <c r="D112" s="62"/>
      <c r="E112" s="62"/>
      <c r="F112" s="62"/>
      <c r="G112" s="62"/>
      <c r="H112" s="62"/>
      <c r="J112" s="63"/>
    </row>
    <row r="113" spans="1:10" x14ac:dyDescent="0.2">
      <c r="A113" s="56"/>
      <c r="B113" s="56"/>
      <c r="C113" s="56"/>
      <c r="D113" s="58"/>
      <c r="E113" s="58"/>
      <c r="F113" s="58"/>
      <c r="G113" s="58"/>
    </row>
    <row r="114" spans="1:10" x14ac:dyDescent="0.2">
      <c r="A114" s="56"/>
      <c r="B114" s="113" t="s">
        <v>167</v>
      </c>
      <c r="C114" s="114"/>
      <c r="D114" s="115"/>
      <c r="E114" s="71"/>
      <c r="F114" s="58"/>
      <c r="G114" s="58"/>
    </row>
    <row r="115" spans="1:10" ht="27.75" customHeight="1" x14ac:dyDescent="0.2">
      <c r="A115" s="56"/>
      <c r="B115" s="116" t="s">
        <v>168</v>
      </c>
      <c r="C115" s="117"/>
      <c r="D115" s="91" t="s">
        <v>169</v>
      </c>
      <c r="E115" s="71"/>
      <c r="F115" s="58"/>
      <c r="G115" s="58"/>
    </row>
    <row r="116" spans="1:10" x14ac:dyDescent="0.2">
      <c r="A116" s="56"/>
      <c r="B116" s="116" t="s">
        <v>992</v>
      </c>
      <c r="C116" s="117"/>
      <c r="D116" s="91" t="s">
        <v>169</v>
      </c>
      <c r="E116" s="71"/>
      <c r="F116" s="58"/>
      <c r="G116" s="58"/>
    </row>
    <row r="117" spans="1:10" x14ac:dyDescent="0.2">
      <c r="A117" s="56"/>
      <c r="B117" s="116" t="s">
        <v>170</v>
      </c>
      <c r="C117" s="117"/>
      <c r="D117" s="118" t="s">
        <v>140</v>
      </c>
      <c r="E117" s="71"/>
      <c r="F117" s="58"/>
      <c r="G117" s="58"/>
    </row>
    <row r="118" spans="1:10" x14ac:dyDescent="0.2">
      <c r="A118" s="75"/>
      <c r="B118" s="119" t="s">
        <v>140</v>
      </c>
      <c r="C118" s="119" t="s">
        <v>993</v>
      </c>
      <c r="D118" s="119" t="s">
        <v>171</v>
      </c>
      <c r="E118" s="75"/>
      <c r="F118" s="75"/>
      <c r="G118" s="75"/>
      <c r="H118" s="75"/>
      <c r="J118" s="63"/>
    </row>
    <row r="119" spans="1:10" x14ac:dyDescent="0.2">
      <c r="A119" s="75"/>
      <c r="B119" s="120" t="s">
        <v>172</v>
      </c>
      <c r="C119" s="121">
        <v>46265</v>
      </c>
      <c r="D119" s="121">
        <v>46295</v>
      </c>
      <c r="E119" s="75"/>
      <c r="F119" s="75"/>
      <c r="G119" s="75"/>
      <c r="J119" s="63"/>
    </row>
    <row r="120" spans="1:10" x14ac:dyDescent="0.2">
      <c r="A120" s="75"/>
      <c r="B120" s="94" t="s">
        <v>173</v>
      </c>
      <c r="C120" s="122">
        <v>107.4055</v>
      </c>
      <c r="D120" s="122">
        <v>100.4859</v>
      </c>
      <c r="E120" s="75"/>
      <c r="F120" s="80"/>
      <c r="G120" s="81"/>
    </row>
    <row r="121" spans="1:10" x14ac:dyDescent="0.2">
      <c r="A121" s="75"/>
      <c r="B121" s="94" t="s">
        <v>994</v>
      </c>
      <c r="C121" s="122">
        <v>28.562200000000001</v>
      </c>
      <c r="D121" s="122">
        <v>26.722000000000001</v>
      </c>
      <c r="E121" s="75"/>
      <c r="F121" s="80"/>
      <c r="G121" s="81"/>
    </row>
    <row r="122" spans="1:10" x14ac:dyDescent="0.2">
      <c r="A122" s="75"/>
      <c r="B122" s="94" t="s">
        <v>174</v>
      </c>
      <c r="C122" s="122">
        <v>97.004499999999993</v>
      </c>
      <c r="D122" s="122">
        <v>90.691400000000002</v>
      </c>
      <c r="E122" s="75"/>
      <c r="F122" s="80"/>
      <c r="G122" s="81"/>
    </row>
    <row r="123" spans="1:10" x14ac:dyDescent="0.2">
      <c r="A123" s="75"/>
      <c r="B123" s="94" t="s">
        <v>995</v>
      </c>
      <c r="C123" s="122">
        <v>25.352900000000002</v>
      </c>
      <c r="D123" s="122">
        <v>23.7029</v>
      </c>
      <c r="E123" s="75"/>
      <c r="F123" s="80"/>
      <c r="G123" s="81"/>
    </row>
    <row r="124" spans="1:10" x14ac:dyDescent="0.2">
      <c r="A124" s="75"/>
      <c r="B124" s="75"/>
      <c r="C124" s="75"/>
      <c r="D124" s="75"/>
      <c r="E124" s="75"/>
      <c r="F124" s="75"/>
      <c r="G124" s="75"/>
    </row>
    <row r="125" spans="1:10" x14ac:dyDescent="0.2">
      <c r="A125" s="75"/>
      <c r="B125" s="116" t="s">
        <v>175</v>
      </c>
      <c r="C125" s="117"/>
      <c r="D125" s="91" t="s">
        <v>169</v>
      </c>
      <c r="E125" s="75"/>
      <c r="F125" s="75"/>
      <c r="G125" s="75"/>
    </row>
    <row r="126" spans="1:10" x14ac:dyDescent="0.2">
      <c r="A126" s="75"/>
      <c r="B126" s="123"/>
      <c r="C126" s="123"/>
      <c r="D126" s="123"/>
      <c r="E126" s="75"/>
      <c r="F126" s="75"/>
      <c r="G126" s="75"/>
    </row>
    <row r="127" spans="1:10" x14ac:dyDescent="0.2">
      <c r="A127" s="75"/>
      <c r="B127" s="116" t="s">
        <v>176</v>
      </c>
      <c r="C127" s="117"/>
      <c r="D127" s="34" t="s">
        <v>1019</v>
      </c>
      <c r="E127" s="84"/>
      <c r="F127" s="75"/>
      <c r="G127" s="75"/>
    </row>
    <row r="128" spans="1:10" x14ac:dyDescent="0.2">
      <c r="A128" s="75"/>
      <c r="B128" s="116" t="s">
        <v>177</v>
      </c>
      <c r="C128" s="117"/>
      <c r="D128" s="91" t="s">
        <v>169</v>
      </c>
      <c r="E128" s="84"/>
      <c r="F128" s="75"/>
      <c r="G128" s="75"/>
    </row>
    <row r="129" spans="1:7" ht="17.100000000000001" customHeight="1" x14ac:dyDescent="0.2">
      <c r="A129" s="75"/>
      <c r="B129" s="116" t="s">
        <v>178</v>
      </c>
      <c r="C129" s="117"/>
      <c r="D129" s="91" t="s">
        <v>169</v>
      </c>
      <c r="E129" s="84"/>
      <c r="F129" s="75"/>
      <c r="G129" s="75"/>
    </row>
    <row r="130" spans="1:7" x14ac:dyDescent="0.2">
      <c r="A130" s="75"/>
      <c r="B130" s="116" t="s">
        <v>179</v>
      </c>
      <c r="C130" s="117"/>
      <c r="D130" s="125">
        <v>0.869489624727802</v>
      </c>
      <c r="E130" s="75"/>
      <c r="F130" s="80"/>
      <c r="G130" s="81"/>
    </row>
    <row r="132" spans="1:7" x14ac:dyDescent="0.2">
      <c r="B132" s="86" t="s">
        <v>997</v>
      </c>
      <c r="C132" s="86"/>
    </row>
    <row r="134" spans="1:7" ht="153.75" customHeight="1" x14ac:dyDescent="0.2"/>
    <row r="137" spans="1:7" x14ac:dyDescent="0.2">
      <c r="B137" s="87" t="s">
        <v>998</v>
      </c>
      <c r="C137" s="88"/>
      <c r="D137" s="87"/>
    </row>
    <row r="138" spans="1:7" x14ac:dyDescent="0.2">
      <c r="B138" s="87" t="s">
        <v>1155</v>
      </c>
      <c r="D138" s="87"/>
    </row>
    <row r="139" spans="1:7" ht="165" customHeight="1" x14ac:dyDescent="0.2"/>
    <row r="143" spans="1:7" ht="13.5" x14ac:dyDescent="0.25">
      <c r="B143" s="143"/>
      <c r="C143" s="143"/>
      <c r="D143" s="143"/>
      <c r="E143" s="143"/>
      <c r="F143" s="143"/>
      <c r="G143" s="144" t="s">
        <v>1019</v>
      </c>
    </row>
    <row r="144" spans="1:7" ht="13.5" x14ac:dyDescent="0.25">
      <c r="B144" s="145" t="s">
        <v>1227</v>
      </c>
      <c r="C144" s="145"/>
      <c r="D144" s="145"/>
      <c r="E144" s="145"/>
      <c r="F144" s="145"/>
      <c r="G144" s="145"/>
    </row>
    <row r="145" spans="2:7" ht="13.5" x14ac:dyDescent="0.25">
      <c r="B145" s="145" t="s">
        <v>1228</v>
      </c>
      <c r="C145" s="145"/>
      <c r="D145" s="145"/>
      <c r="E145" s="145"/>
      <c r="F145" s="145"/>
      <c r="G145" s="145"/>
    </row>
    <row r="146" spans="2:7" ht="13.5" x14ac:dyDescent="0.25">
      <c r="B146" s="144"/>
      <c r="C146" s="144"/>
      <c r="D146" s="144"/>
      <c r="E146" s="144"/>
      <c r="F146" s="144"/>
      <c r="G146" s="144"/>
    </row>
    <row r="147" spans="2:7" ht="13.5" x14ac:dyDescent="0.25">
      <c r="B147" s="145" t="s">
        <v>1194</v>
      </c>
      <c r="C147" s="145"/>
      <c r="D147" s="145"/>
      <c r="E147" s="145"/>
      <c r="F147" s="145"/>
      <c r="G147" s="145"/>
    </row>
    <row r="148" spans="2:7" ht="13.5" x14ac:dyDescent="0.25">
      <c r="B148" s="144" t="s">
        <v>1229</v>
      </c>
      <c r="C148" s="143"/>
      <c r="D148" s="143"/>
      <c r="E148" s="143"/>
      <c r="F148" s="143"/>
      <c r="G148" s="143"/>
    </row>
    <row r="149" spans="2:7" ht="13.5" x14ac:dyDescent="0.25">
      <c r="B149" s="143"/>
      <c r="C149" s="143"/>
      <c r="D149" s="143"/>
      <c r="E149" s="143"/>
      <c r="F149" s="143"/>
      <c r="G149" s="143"/>
    </row>
    <row r="150" spans="2:7" ht="13.5" x14ac:dyDescent="0.25">
      <c r="B150" s="144" t="s">
        <v>1230</v>
      </c>
      <c r="C150" s="143"/>
      <c r="D150" s="146"/>
      <c r="E150" s="147"/>
      <c r="F150" s="147"/>
      <c r="G150" s="147"/>
    </row>
    <row r="151" spans="2:7" ht="13.5" x14ac:dyDescent="0.25">
      <c r="B151" s="148"/>
      <c r="C151" s="149"/>
      <c r="D151" s="143"/>
      <c r="E151" s="143"/>
      <c r="F151" s="143"/>
      <c r="G151" s="143"/>
    </row>
    <row r="152" spans="2:7" ht="13.5" x14ac:dyDescent="0.25">
      <c r="B152" s="144" t="s">
        <v>1212</v>
      </c>
      <c r="C152" s="143"/>
      <c r="D152" s="143"/>
      <c r="E152" s="143"/>
      <c r="F152" s="143"/>
      <c r="G152" s="143"/>
    </row>
    <row r="153" spans="2:7" ht="13.5" x14ac:dyDescent="0.25">
      <c r="B153" s="143"/>
      <c r="C153" s="143"/>
      <c r="D153" s="143"/>
      <c r="E153" s="150"/>
      <c r="F153" s="150"/>
      <c r="G153" s="150"/>
    </row>
    <row r="154" spans="2:7" ht="13.5" x14ac:dyDescent="0.25">
      <c r="B154" s="144" t="s">
        <v>1206</v>
      </c>
      <c r="C154" s="143"/>
      <c r="D154" s="143"/>
      <c r="E154" s="143"/>
      <c r="F154" s="151"/>
      <c r="G154" s="150"/>
    </row>
    <row r="155" spans="2:7" ht="13.5" x14ac:dyDescent="0.25">
      <c r="B155" s="143"/>
      <c r="C155" s="143"/>
      <c r="D155" s="143"/>
      <c r="E155" s="143"/>
      <c r="F155" s="143"/>
      <c r="G155" s="143"/>
    </row>
    <row r="156" spans="2:7" ht="27" x14ac:dyDescent="0.2">
      <c r="B156" s="152" t="s">
        <v>1197</v>
      </c>
      <c r="C156" s="152" t="s">
        <v>1198</v>
      </c>
      <c r="D156" s="152" t="s">
        <v>1199</v>
      </c>
      <c r="E156" s="153" t="s">
        <v>1200</v>
      </c>
      <c r="F156" s="153" t="s">
        <v>1201</v>
      </c>
      <c r="G156" s="153" t="s">
        <v>1207</v>
      </c>
    </row>
    <row r="157" spans="2:7" ht="13.5" x14ac:dyDescent="0.2">
      <c r="B157" s="154" t="s">
        <v>867</v>
      </c>
      <c r="C157" s="154" t="s">
        <v>1154</v>
      </c>
      <c r="D157" s="155" t="s">
        <v>1208</v>
      </c>
      <c r="E157" s="156">
        <v>2018.71</v>
      </c>
      <c r="F157" s="157">
        <v>2028</v>
      </c>
      <c r="G157" s="158">
        <v>177.82057440000003</v>
      </c>
    </row>
    <row r="158" spans="2:7" ht="13.5" x14ac:dyDescent="0.2">
      <c r="B158" s="154" t="s">
        <v>867</v>
      </c>
      <c r="C158" s="154" t="s">
        <v>1148</v>
      </c>
      <c r="D158" s="155" t="s">
        <v>1208</v>
      </c>
      <c r="E158" s="156">
        <v>473.95</v>
      </c>
      <c r="F158" s="157">
        <v>453.6</v>
      </c>
      <c r="G158" s="158">
        <v>82.742487499999996</v>
      </c>
    </row>
    <row r="159" spans="2:7" ht="13.5" x14ac:dyDescent="0.2">
      <c r="B159" s="176"/>
      <c r="C159" s="176"/>
      <c r="D159" s="177"/>
      <c r="E159" s="178"/>
      <c r="F159" s="179"/>
      <c r="G159" s="180"/>
    </row>
    <row r="160" spans="2:7" ht="13.5" x14ac:dyDescent="0.25">
      <c r="B160" s="143"/>
      <c r="C160" s="159"/>
      <c r="D160" s="146"/>
      <c r="E160" s="16"/>
      <c r="F160" s="160"/>
      <c r="G160" s="160"/>
    </row>
    <row r="161" spans="2:7" ht="13.5" x14ac:dyDescent="0.25">
      <c r="B161" s="144" t="s">
        <v>1209</v>
      </c>
      <c r="C161" s="143"/>
      <c r="D161" s="146"/>
      <c r="E161" s="143"/>
      <c r="F161" s="143"/>
      <c r="G161" s="143"/>
    </row>
    <row r="162" spans="2:7" ht="13.5" x14ac:dyDescent="0.25">
      <c r="B162" s="143"/>
      <c r="C162" s="143"/>
      <c r="D162" s="143"/>
      <c r="E162" s="143"/>
      <c r="F162" s="143"/>
      <c r="G162" s="143"/>
    </row>
    <row r="163" spans="2:7" ht="13.5" x14ac:dyDescent="0.25">
      <c r="B163" s="161" t="s">
        <v>1197</v>
      </c>
      <c r="C163" s="161" t="s">
        <v>1205</v>
      </c>
      <c r="D163" s="143"/>
      <c r="E163" s="143"/>
      <c r="F163" s="143"/>
      <c r="G163" s="143"/>
    </row>
    <row r="164" spans="2:7" ht="13.5" x14ac:dyDescent="0.25">
      <c r="B164" s="162" t="s">
        <v>867</v>
      </c>
      <c r="C164" s="163">
        <v>0.94744600000000001</v>
      </c>
      <c r="D164" s="143"/>
      <c r="E164" s="143"/>
      <c r="F164" s="143"/>
      <c r="G164" s="143"/>
    </row>
    <row r="165" spans="2:7" ht="13.5" x14ac:dyDescent="0.25">
      <c r="B165" s="148"/>
      <c r="C165" s="149"/>
      <c r="D165" s="143"/>
      <c r="E165" s="143"/>
      <c r="F165" s="143"/>
      <c r="G165" s="143"/>
    </row>
    <row r="166" spans="2:7" ht="13.5" x14ac:dyDescent="0.25">
      <c r="B166" s="144" t="s">
        <v>1215</v>
      </c>
      <c r="C166" s="143"/>
      <c r="D166" s="143"/>
      <c r="E166" s="143"/>
      <c r="F166" s="143"/>
      <c r="G166" s="143"/>
    </row>
    <row r="167" spans="2:7" ht="13.5" x14ac:dyDescent="0.25">
      <c r="B167" s="164"/>
      <c r="C167" s="165"/>
      <c r="D167" s="165"/>
      <c r="E167" s="166"/>
      <c r="F167" s="166"/>
      <c r="G167" s="166"/>
    </row>
    <row r="168" spans="2:7" ht="13.5" x14ac:dyDescent="0.25">
      <c r="B168" s="144" t="s">
        <v>1216</v>
      </c>
      <c r="C168" s="143"/>
      <c r="D168" s="167"/>
      <c r="E168" s="143"/>
      <c r="F168" s="143"/>
      <c r="G168" s="143"/>
    </row>
    <row r="169" spans="2:7" ht="13.5" x14ac:dyDescent="0.25">
      <c r="B169" s="143"/>
      <c r="C169" s="143"/>
      <c r="D169" s="167"/>
      <c r="E169" s="167"/>
      <c r="F169" s="168"/>
      <c r="G169" s="168"/>
    </row>
    <row r="170" spans="2:7" ht="13.5" x14ac:dyDescent="0.25">
      <c r="B170" s="144" t="s">
        <v>1217</v>
      </c>
      <c r="C170" s="143"/>
      <c r="D170" s="143"/>
      <c r="E170" s="143"/>
      <c r="F170" s="143"/>
      <c r="G170" s="143" t="s">
        <v>1210</v>
      </c>
    </row>
    <row r="171" spans="2:7" ht="13.5" x14ac:dyDescent="0.25">
      <c r="B171" s="143"/>
      <c r="C171" s="149"/>
      <c r="D171" s="169"/>
      <c r="E171" s="143"/>
      <c r="F171" s="143"/>
      <c r="G171" s="143"/>
    </row>
    <row r="172" spans="2:7" ht="13.5" x14ac:dyDescent="0.25">
      <c r="B172" s="144" t="s">
        <v>1218</v>
      </c>
      <c r="C172" s="143"/>
      <c r="D172" s="143"/>
      <c r="E172" s="143"/>
      <c r="F172" s="143"/>
      <c r="G172" s="143"/>
    </row>
    <row r="173" spans="2:7" ht="13.5" x14ac:dyDescent="0.25">
      <c r="B173" s="143"/>
      <c r="C173" s="143"/>
      <c r="D173" s="143"/>
      <c r="E173" s="143"/>
      <c r="F173" s="143"/>
      <c r="G173" s="143"/>
    </row>
    <row r="174" spans="2:7" ht="13.5" x14ac:dyDescent="0.25">
      <c r="B174" s="144" t="s">
        <v>1219</v>
      </c>
      <c r="C174" s="143"/>
      <c r="D174" s="143"/>
      <c r="E174" s="143"/>
      <c r="F174" s="143"/>
      <c r="G174" s="143"/>
    </row>
    <row r="175" spans="2:7" ht="13.5" x14ac:dyDescent="0.25">
      <c r="B175" s="143"/>
      <c r="C175" s="159"/>
      <c r="D175" s="170"/>
      <c r="E175" s="17"/>
      <c r="F175" s="168"/>
      <c r="G175" s="168"/>
    </row>
    <row r="176" spans="2:7" ht="13.5" x14ac:dyDescent="0.25">
      <c r="B176" s="144" t="s">
        <v>1220</v>
      </c>
      <c r="C176" s="143"/>
      <c r="D176" s="143"/>
      <c r="E176" s="143"/>
      <c r="F176" s="143"/>
      <c r="G176" s="143"/>
    </row>
    <row r="177" spans="2:7" ht="13.5" x14ac:dyDescent="0.25">
      <c r="B177" s="148"/>
      <c r="C177" s="169"/>
      <c r="D177" s="143"/>
      <c r="E177" s="143"/>
      <c r="F177" s="143"/>
      <c r="G177" s="143"/>
    </row>
    <row r="178" spans="2:7" ht="13.5" x14ac:dyDescent="0.25">
      <c r="B178" s="144" t="s">
        <v>1221</v>
      </c>
      <c r="C178" s="143"/>
      <c r="D178" s="143"/>
      <c r="E178" s="143"/>
      <c r="F178" s="143"/>
      <c r="G178" s="143"/>
    </row>
    <row r="179" spans="2:7" ht="13.5" x14ac:dyDescent="0.25">
      <c r="B179" s="143"/>
      <c r="C179" s="143"/>
      <c r="D179" s="143"/>
      <c r="E179" s="143"/>
      <c r="F179" s="143"/>
      <c r="G179" s="171"/>
    </row>
    <row r="180" spans="2:7" ht="13.5" x14ac:dyDescent="0.25">
      <c r="B180" s="144" t="s">
        <v>1211</v>
      </c>
      <c r="C180" s="143"/>
      <c r="D180" s="143"/>
      <c r="E180" s="143"/>
      <c r="F180" s="143"/>
      <c r="G180" s="143"/>
    </row>
    <row r="181" spans="2:7" ht="13.5" x14ac:dyDescent="0.25">
      <c r="B181" s="143"/>
      <c r="C181" s="143"/>
      <c r="D181" s="143"/>
      <c r="E181" s="151"/>
      <c r="F181" s="143"/>
      <c r="G181" s="143"/>
    </row>
    <row r="182" spans="2:7" ht="13.5" x14ac:dyDescent="0.25">
      <c r="B182" s="144" t="s">
        <v>1222</v>
      </c>
      <c r="C182" s="143"/>
      <c r="D182" s="143"/>
      <c r="E182" s="151"/>
      <c r="F182" s="143"/>
      <c r="G182" s="143"/>
    </row>
    <row r="183" spans="2:7" ht="13.5" x14ac:dyDescent="0.25">
      <c r="B183" s="143"/>
      <c r="C183" s="143"/>
      <c r="D183" s="143"/>
      <c r="E183" s="151"/>
      <c r="F183" s="143"/>
      <c r="G183" s="143"/>
    </row>
    <row r="184" spans="2:7" ht="13.5" x14ac:dyDescent="0.25">
      <c r="B184" s="144" t="s">
        <v>1223</v>
      </c>
      <c r="C184" s="143"/>
      <c r="D184" s="143"/>
      <c r="E184" s="151"/>
      <c r="F184" s="143"/>
      <c r="G184" s="143"/>
    </row>
    <row r="185" spans="2:7" ht="13.5" x14ac:dyDescent="0.25">
      <c r="B185" s="143"/>
      <c r="C185" s="143"/>
      <c r="D185" s="143"/>
      <c r="E185" s="151"/>
      <c r="F185" s="143"/>
      <c r="G185" s="143"/>
    </row>
    <row r="186" spans="2:7" ht="13.5" x14ac:dyDescent="0.25">
      <c r="B186" s="144" t="s">
        <v>1224</v>
      </c>
      <c r="C186" s="143"/>
      <c r="D186" s="143"/>
      <c r="E186" s="151"/>
      <c r="F186" s="143"/>
      <c r="G186" s="143"/>
    </row>
    <row r="187" spans="2:7" ht="13.5" x14ac:dyDescent="0.25">
      <c r="B187" s="143"/>
      <c r="C187" s="143"/>
      <c r="D187" s="143"/>
      <c r="E187" s="151"/>
      <c r="F187" s="143"/>
      <c r="G187" s="143"/>
    </row>
    <row r="188" spans="2:7" ht="13.5" x14ac:dyDescent="0.25">
      <c r="B188" s="144" t="s">
        <v>1225</v>
      </c>
      <c r="C188" s="143"/>
      <c r="D188" s="143"/>
      <c r="E188" s="151"/>
      <c r="F188" s="143"/>
      <c r="G188" s="143"/>
    </row>
    <row r="189" spans="2:7" ht="13.5" x14ac:dyDescent="0.25">
      <c r="B189" s="143"/>
      <c r="C189" s="143"/>
      <c r="D189" s="143"/>
      <c r="E189" s="151"/>
      <c r="F189" s="143"/>
      <c r="G189" s="143"/>
    </row>
    <row r="190" spans="2:7" ht="13.5" x14ac:dyDescent="0.25">
      <c r="B190" s="143" t="s">
        <v>1226</v>
      </c>
      <c r="C190" s="143"/>
      <c r="D190" s="143"/>
      <c r="E190" s="143"/>
      <c r="F190" s="143"/>
      <c r="G190" s="143"/>
    </row>
    <row r="191" spans="2:7" ht="13.5" x14ac:dyDescent="0.25">
      <c r="B191" s="143"/>
      <c r="C191" s="143"/>
      <c r="D191" s="143"/>
      <c r="E191" s="143"/>
      <c r="F191" s="143"/>
      <c r="G191" s="143"/>
    </row>
    <row r="192" spans="2:7" ht="13.5" x14ac:dyDescent="0.25">
      <c r="B192" s="143"/>
      <c r="C192" s="143"/>
      <c r="D192" s="143"/>
      <c r="E192" s="143"/>
      <c r="F192" s="143"/>
      <c r="G192" s="143"/>
    </row>
  </sheetData>
  <mergeCells count="21">
    <mergeCell ref="B144:G144"/>
    <mergeCell ref="B145:G145"/>
    <mergeCell ref="B147:G147"/>
    <mergeCell ref="B116:C116"/>
    <mergeCell ref="B117:C117"/>
    <mergeCell ref="B125:C125"/>
    <mergeCell ref="B127:C127"/>
    <mergeCell ref="B128:C128"/>
    <mergeCell ref="B129:C129"/>
    <mergeCell ref="B130:C130"/>
    <mergeCell ref="B132:C132"/>
    <mergeCell ref="B110:H110"/>
    <mergeCell ref="B111:H111"/>
    <mergeCell ref="B112:H112"/>
    <mergeCell ref="B114:D114"/>
    <mergeCell ref="B115:C115"/>
    <mergeCell ref="A1:H1"/>
    <mergeCell ref="A2:H2"/>
    <mergeCell ref="A3:H3"/>
    <mergeCell ref="B108:H108"/>
    <mergeCell ref="B109:H109"/>
  </mergeCells>
  <hyperlinks>
    <hyperlink ref="I1" location="Index!B2" display="Index" xr:uid="{885D8F0E-63F7-4AA7-9CC2-243A69E82CDC}"/>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4E26-BA1A-4F75-B5D4-F0E7F84BB8E6}">
  <sheetPr>
    <outlinePr summaryBelow="0" summaryRight="0"/>
  </sheetPr>
  <dimension ref="A1:Q214"/>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874</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310</v>
      </c>
      <c r="C7" s="42" t="s">
        <v>311</v>
      </c>
      <c r="D7" s="42" t="s">
        <v>227</v>
      </c>
      <c r="E7" s="43">
        <v>9532898</v>
      </c>
      <c r="F7" s="44">
        <v>30505.2736</v>
      </c>
      <c r="G7" s="45">
        <v>6.1021359999999997E-2</v>
      </c>
      <c r="H7" s="35" t="s">
        <v>140</v>
      </c>
    </row>
    <row r="8" spans="1:9" x14ac:dyDescent="0.2">
      <c r="A8" s="41">
        <v>2</v>
      </c>
      <c r="B8" s="42" t="s">
        <v>14</v>
      </c>
      <c r="C8" s="42" t="s">
        <v>15</v>
      </c>
      <c r="D8" s="42" t="s">
        <v>16</v>
      </c>
      <c r="E8" s="43">
        <v>1438780</v>
      </c>
      <c r="F8" s="44">
        <v>25279.364600000001</v>
      </c>
      <c r="G8" s="45">
        <v>5.0567689999999998E-2</v>
      </c>
      <c r="H8" s="35" t="s">
        <v>140</v>
      </c>
    </row>
    <row r="9" spans="1:9" x14ac:dyDescent="0.2">
      <c r="A9" s="41">
        <v>3</v>
      </c>
      <c r="B9" s="42" t="s">
        <v>406</v>
      </c>
      <c r="C9" s="42" t="s">
        <v>407</v>
      </c>
      <c r="D9" s="42" t="s">
        <v>46</v>
      </c>
      <c r="E9" s="43">
        <v>1866837</v>
      </c>
      <c r="F9" s="44">
        <v>22887.421620000001</v>
      </c>
      <c r="G9" s="45">
        <v>4.5782950000000003E-2</v>
      </c>
      <c r="H9" s="35" t="s">
        <v>140</v>
      </c>
    </row>
    <row r="10" spans="1:9" x14ac:dyDescent="0.2">
      <c r="A10" s="41">
        <v>4</v>
      </c>
      <c r="B10" s="42" t="s">
        <v>75</v>
      </c>
      <c r="C10" s="42" t="s">
        <v>76</v>
      </c>
      <c r="D10" s="42" t="s">
        <v>77</v>
      </c>
      <c r="E10" s="43">
        <v>418423</v>
      </c>
      <c r="F10" s="44">
        <v>20854.20232</v>
      </c>
      <c r="G10" s="45">
        <v>4.1715790000000003E-2</v>
      </c>
      <c r="H10" s="35" t="s">
        <v>140</v>
      </c>
    </row>
    <row r="11" spans="1:9" ht="25.5" x14ac:dyDescent="0.2">
      <c r="A11" s="41">
        <v>5</v>
      </c>
      <c r="B11" s="42" t="s">
        <v>49</v>
      </c>
      <c r="C11" s="42" t="s">
        <v>50</v>
      </c>
      <c r="D11" s="42" t="s">
        <v>51</v>
      </c>
      <c r="E11" s="43">
        <v>1090073</v>
      </c>
      <c r="F11" s="44">
        <v>19602.782759000002</v>
      </c>
      <c r="G11" s="45">
        <v>3.9212509999999999E-2</v>
      </c>
      <c r="H11" s="35" t="s">
        <v>140</v>
      </c>
    </row>
    <row r="12" spans="1:9" x14ac:dyDescent="0.2">
      <c r="A12" s="41">
        <v>6</v>
      </c>
      <c r="B12" s="42" t="s">
        <v>17</v>
      </c>
      <c r="C12" s="42" t="s">
        <v>18</v>
      </c>
      <c r="D12" s="42" t="s">
        <v>19</v>
      </c>
      <c r="E12" s="43">
        <v>1616287</v>
      </c>
      <c r="F12" s="44">
        <v>19185.326690000002</v>
      </c>
      <c r="G12" s="45">
        <v>3.837745E-2</v>
      </c>
      <c r="H12" s="35" t="s">
        <v>140</v>
      </c>
    </row>
    <row r="13" spans="1:9" x14ac:dyDescent="0.2">
      <c r="A13" s="41">
        <v>7</v>
      </c>
      <c r="B13" s="42" t="s">
        <v>326</v>
      </c>
      <c r="C13" s="42" t="s">
        <v>327</v>
      </c>
      <c r="D13" s="42" t="s">
        <v>192</v>
      </c>
      <c r="E13" s="43">
        <v>1702927</v>
      </c>
      <c r="F13" s="44">
        <v>14501.274868500001</v>
      </c>
      <c r="G13" s="45">
        <v>2.9007689999999999E-2</v>
      </c>
      <c r="H13" s="35" t="s">
        <v>140</v>
      </c>
    </row>
    <row r="14" spans="1:9" x14ac:dyDescent="0.2">
      <c r="A14" s="41">
        <v>8</v>
      </c>
      <c r="B14" s="42" t="s">
        <v>47</v>
      </c>
      <c r="C14" s="42" t="s">
        <v>48</v>
      </c>
      <c r="D14" s="42" t="s">
        <v>46</v>
      </c>
      <c r="E14" s="43">
        <v>1079532</v>
      </c>
      <c r="F14" s="44">
        <v>14268.174444</v>
      </c>
      <c r="G14" s="45">
        <v>2.8541400000000001E-2</v>
      </c>
      <c r="H14" s="35" t="s">
        <v>140</v>
      </c>
    </row>
    <row r="15" spans="1:9" x14ac:dyDescent="0.2">
      <c r="A15" s="41">
        <v>9</v>
      </c>
      <c r="B15" s="42" t="s">
        <v>456</v>
      </c>
      <c r="C15" s="42" t="s">
        <v>457</v>
      </c>
      <c r="D15" s="42" t="s">
        <v>46</v>
      </c>
      <c r="E15" s="43">
        <v>3253700</v>
      </c>
      <c r="F15" s="44">
        <v>13567.929</v>
      </c>
      <c r="G15" s="45">
        <v>2.7140669999999999E-2</v>
      </c>
      <c r="H15" s="35" t="s">
        <v>140</v>
      </c>
    </row>
    <row r="16" spans="1:9" x14ac:dyDescent="0.2">
      <c r="A16" s="41">
        <v>10</v>
      </c>
      <c r="B16" s="42" t="s">
        <v>54</v>
      </c>
      <c r="C16" s="42" t="s">
        <v>55</v>
      </c>
      <c r="D16" s="42" t="s">
        <v>56</v>
      </c>
      <c r="E16" s="43">
        <v>164533</v>
      </c>
      <c r="F16" s="44">
        <v>13434.942115</v>
      </c>
      <c r="G16" s="45">
        <v>2.6874640000000002E-2</v>
      </c>
      <c r="H16" s="35" t="s">
        <v>140</v>
      </c>
    </row>
    <row r="17" spans="1:8" ht="25.5" x14ac:dyDescent="0.2">
      <c r="A17" s="41">
        <v>11</v>
      </c>
      <c r="B17" s="42" t="s">
        <v>228</v>
      </c>
      <c r="C17" s="42" t="s">
        <v>229</v>
      </c>
      <c r="D17" s="42" t="s">
        <v>230</v>
      </c>
      <c r="E17" s="43">
        <v>799324</v>
      </c>
      <c r="F17" s="44">
        <v>13412.656720000001</v>
      </c>
      <c r="G17" s="45">
        <v>2.6830070000000001E-2</v>
      </c>
      <c r="H17" s="35" t="s">
        <v>140</v>
      </c>
    </row>
    <row r="18" spans="1:8" x14ac:dyDescent="0.2">
      <c r="A18" s="41">
        <v>12</v>
      </c>
      <c r="B18" s="42" t="s">
        <v>256</v>
      </c>
      <c r="C18" s="42" t="s">
        <v>257</v>
      </c>
      <c r="D18" s="42" t="s">
        <v>227</v>
      </c>
      <c r="E18" s="43">
        <v>1082313</v>
      </c>
      <c r="F18" s="44">
        <v>13198.807035</v>
      </c>
      <c r="G18" s="45">
        <v>2.6402289999999998E-2</v>
      </c>
      <c r="H18" s="35" t="s">
        <v>140</v>
      </c>
    </row>
    <row r="19" spans="1:8" x14ac:dyDescent="0.2">
      <c r="A19" s="41">
        <v>13</v>
      </c>
      <c r="B19" s="42" t="s">
        <v>358</v>
      </c>
      <c r="C19" s="42" t="s">
        <v>359</v>
      </c>
      <c r="D19" s="42" t="s">
        <v>183</v>
      </c>
      <c r="E19" s="43">
        <v>1145939</v>
      </c>
      <c r="F19" s="44">
        <v>12834.516799999999</v>
      </c>
      <c r="G19" s="45">
        <v>2.5673580000000001E-2</v>
      </c>
      <c r="H19" s="35" t="s">
        <v>140</v>
      </c>
    </row>
    <row r="20" spans="1:8" x14ac:dyDescent="0.2">
      <c r="A20" s="41">
        <v>14</v>
      </c>
      <c r="B20" s="42" t="s">
        <v>856</v>
      </c>
      <c r="C20" s="42" t="s">
        <v>857</v>
      </c>
      <c r="D20" s="42" t="s">
        <v>115</v>
      </c>
      <c r="E20" s="43">
        <v>275874</v>
      </c>
      <c r="F20" s="44">
        <v>12654.34038</v>
      </c>
      <c r="G20" s="45">
        <v>2.5313160000000001E-2</v>
      </c>
      <c r="H20" s="35" t="s">
        <v>140</v>
      </c>
    </row>
    <row r="21" spans="1:8" x14ac:dyDescent="0.2">
      <c r="A21" s="41">
        <v>15</v>
      </c>
      <c r="B21" s="42" t="s">
        <v>314</v>
      </c>
      <c r="C21" s="42" t="s">
        <v>315</v>
      </c>
      <c r="D21" s="42" t="s">
        <v>183</v>
      </c>
      <c r="E21" s="43">
        <v>1286643</v>
      </c>
      <c r="F21" s="44">
        <v>12643.840760999999</v>
      </c>
      <c r="G21" s="45">
        <v>2.5292160000000001E-2</v>
      </c>
      <c r="H21" s="35" t="s">
        <v>140</v>
      </c>
    </row>
    <row r="22" spans="1:8" x14ac:dyDescent="0.2">
      <c r="A22" s="41">
        <v>16</v>
      </c>
      <c r="B22" s="42" t="s">
        <v>462</v>
      </c>
      <c r="C22" s="42" t="s">
        <v>463</v>
      </c>
      <c r="D22" s="42" t="s">
        <v>183</v>
      </c>
      <c r="E22" s="43">
        <v>706256</v>
      </c>
      <c r="F22" s="44">
        <v>12225.291359999999</v>
      </c>
      <c r="G22" s="45">
        <v>2.445491E-2</v>
      </c>
      <c r="H22" s="35" t="s">
        <v>140</v>
      </c>
    </row>
    <row r="23" spans="1:8" x14ac:dyDescent="0.2">
      <c r="A23" s="41">
        <v>17</v>
      </c>
      <c r="B23" s="42" t="s">
        <v>454</v>
      </c>
      <c r="C23" s="42" t="s">
        <v>455</v>
      </c>
      <c r="D23" s="42" t="s">
        <v>46</v>
      </c>
      <c r="E23" s="43">
        <v>1689971</v>
      </c>
      <c r="F23" s="44">
        <v>11976.824477</v>
      </c>
      <c r="G23" s="45">
        <v>2.3957889999999999E-2</v>
      </c>
      <c r="H23" s="35" t="s">
        <v>140</v>
      </c>
    </row>
    <row r="24" spans="1:8" x14ac:dyDescent="0.2">
      <c r="A24" s="41">
        <v>18</v>
      </c>
      <c r="B24" s="42" t="s">
        <v>364</v>
      </c>
      <c r="C24" s="42" t="s">
        <v>365</v>
      </c>
      <c r="D24" s="42" t="s">
        <v>183</v>
      </c>
      <c r="E24" s="43">
        <v>825074</v>
      </c>
      <c r="F24" s="44">
        <v>11437.175788</v>
      </c>
      <c r="G24" s="45">
        <v>2.28784E-2</v>
      </c>
      <c r="H24" s="35" t="s">
        <v>140</v>
      </c>
    </row>
    <row r="25" spans="1:8" x14ac:dyDescent="0.2">
      <c r="A25" s="41">
        <v>19</v>
      </c>
      <c r="B25" s="42" t="s">
        <v>335</v>
      </c>
      <c r="C25" s="42" t="s">
        <v>336</v>
      </c>
      <c r="D25" s="42" t="s">
        <v>56</v>
      </c>
      <c r="E25" s="43">
        <v>1622974</v>
      </c>
      <c r="F25" s="44">
        <v>11314.563241</v>
      </c>
      <c r="G25" s="45">
        <v>2.263314E-2</v>
      </c>
      <c r="H25" s="35" t="s">
        <v>140</v>
      </c>
    </row>
    <row r="26" spans="1:8" x14ac:dyDescent="0.2">
      <c r="A26" s="41">
        <v>20</v>
      </c>
      <c r="B26" s="42" t="s">
        <v>190</v>
      </c>
      <c r="C26" s="42" t="s">
        <v>191</v>
      </c>
      <c r="D26" s="42" t="s">
        <v>192</v>
      </c>
      <c r="E26" s="43">
        <v>629453</v>
      </c>
      <c r="F26" s="44">
        <v>11009.762423</v>
      </c>
      <c r="G26" s="45">
        <v>2.202343E-2</v>
      </c>
      <c r="H26" s="35" t="s">
        <v>140</v>
      </c>
    </row>
    <row r="27" spans="1:8" x14ac:dyDescent="0.2">
      <c r="A27" s="41">
        <v>21</v>
      </c>
      <c r="B27" s="42" t="s">
        <v>324</v>
      </c>
      <c r="C27" s="42" t="s">
        <v>325</v>
      </c>
      <c r="D27" s="42" t="s">
        <v>249</v>
      </c>
      <c r="E27" s="43">
        <v>705388</v>
      </c>
      <c r="F27" s="44">
        <v>10658.412679999999</v>
      </c>
      <c r="G27" s="45">
        <v>2.1320599999999999E-2</v>
      </c>
      <c r="H27" s="35" t="s">
        <v>140</v>
      </c>
    </row>
    <row r="28" spans="1:8" x14ac:dyDescent="0.2">
      <c r="A28" s="41">
        <v>22</v>
      </c>
      <c r="B28" s="42" t="s">
        <v>83</v>
      </c>
      <c r="C28" s="42" t="s">
        <v>84</v>
      </c>
      <c r="D28" s="42" t="s">
        <v>16</v>
      </c>
      <c r="E28" s="43">
        <v>2828625</v>
      </c>
      <c r="F28" s="44">
        <v>10556.4285</v>
      </c>
      <c r="G28" s="45">
        <v>2.1116599999999999E-2</v>
      </c>
      <c r="H28" s="35" t="s">
        <v>140</v>
      </c>
    </row>
    <row r="29" spans="1:8" x14ac:dyDescent="0.2">
      <c r="A29" s="41">
        <v>23</v>
      </c>
      <c r="B29" s="42" t="s">
        <v>377</v>
      </c>
      <c r="C29" s="42" t="s">
        <v>378</v>
      </c>
      <c r="D29" s="42" t="s">
        <v>46</v>
      </c>
      <c r="E29" s="43">
        <v>4965330</v>
      </c>
      <c r="F29" s="44">
        <v>8849.7076589999997</v>
      </c>
      <c r="G29" s="45">
        <v>1.7702550000000001E-2</v>
      </c>
      <c r="H29" s="35" t="s">
        <v>140</v>
      </c>
    </row>
    <row r="30" spans="1:8" x14ac:dyDescent="0.2">
      <c r="A30" s="41">
        <v>24</v>
      </c>
      <c r="B30" s="42" t="s">
        <v>390</v>
      </c>
      <c r="C30" s="42" t="s">
        <v>391</v>
      </c>
      <c r="D30" s="42" t="s">
        <v>183</v>
      </c>
      <c r="E30" s="43">
        <v>675213</v>
      </c>
      <c r="F30" s="44">
        <v>8182.9063470000001</v>
      </c>
      <c r="G30" s="45">
        <v>1.6368710000000002E-2</v>
      </c>
      <c r="H30" s="35" t="s">
        <v>140</v>
      </c>
    </row>
    <row r="31" spans="1:8" x14ac:dyDescent="0.2">
      <c r="A31" s="41">
        <v>25</v>
      </c>
      <c r="B31" s="42" t="s">
        <v>715</v>
      </c>
      <c r="C31" s="42" t="s">
        <v>716</v>
      </c>
      <c r="D31" s="42" t="s">
        <v>209</v>
      </c>
      <c r="E31" s="43">
        <v>1737920</v>
      </c>
      <c r="F31" s="44">
        <v>6868.2598399999997</v>
      </c>
      <c r="G31" s="45">
        <v>1.373895E-2</v>
      </c>
      <c r="H31" s="35" t="s">
        <v>140</v>
      </c>
    </row>
    <row r="32" spans="1:8" x14ac:dyDescent="0.2">
      <c r="A32" s="41">
        <v>26</v>
      </c>
      <c r="B32" s="42" t="s">
        <v>362</v>
      </c>
      <c r="C32" s="42" t="s">
        <v>363</v>
      </c>
      <c r="D32" s="42" t="s">
        <v>222</v>
      </c>
      <c r="E32" s="43">
        <v>1353240</v>
      </c>
      <c r="F32" s="44">
        <v>6437.3626800000002</v>
      </c>
      <c r="G32" s="45">
        <v>1.2877009999999999E-2</v>
      </c>
      <c r="H32" s="35" t="s">
        <v>140</v>
      </c>
    </row>
    <row r="33" spans="1:8" x14ac:dyDescent="0.2">
      <c r="A33" s="41">
        <v>27</v>
      </c>
      <c r="B33" s="42" t="s">
        <v>347</v>
      </c>
      <c r="C33" s="42" t="s">
        <v>348</v>
      </c>
      <c r="D33" s="42" t="s">
        <v>118</v>
      </c>
      <c r="E33" s="43">
        <v>2838805</v>
      </c>
      <c r="F33" s="44">
        <v>6020.537644</v>
      </c>
      <c r="G33" s="45">
        <v>1.204321E-2</v>
      </c>
      <c r="H33" s="35" t="s">
        <v>140</v>
      </c>
    </row>
    <row r="34" spans="1:8" x14ac:dyDescent="0.2">
      <c r="A34" s="41">
        <v>28</v>
      </c>
      <c r="B34" s="42" t="s">
        <v>195</v>
      </c>
      <c r="C34" s="42" t="s">
        <v>196</v>
      </c>
      <c r="D34" s="42" t="s">
        <v>110</v>
      </c>
      <c r="E34" s="43">
        <v>297297</v>
      </c>
      <c r="F34" s="44">
        <v>5752.6969499999996</v>
      </c>
      <c r="G34" s="45">
        <v>1.1507430000000001E-2</v>
      </c>
      <c r="H34" s="35" t="s">
        <v>140</v>
      </c>
    </row>
    <row r="35" spans="1:8" x14ac:dyDescent="0.2">
      <c r="A35" s="41">
        <v>29</v>
      </c>
      <c r="B35" s="42" t="s">
        <v>295</v>
      </c>
      <c r="C35" s="42" t="s">
        <v>296</v>
      </c>
      <c r="D35" s="42" t="s">
        <v>118</v>
      </c>
      <c r="E35" s="43">
        <v>664074</v>
      </c>
      <c r="F35" s="44">
        <v>5612.7534480000004</v>
      </c>
      <c r="G35" s="45">
        <v>1.12275E-2</v>
      </c>
      <c r="H35" s="35" t="s">
        <v>140</v>
      </c>
    </row>
    <row r="36" spans="1:8" x14ac:dyDescent="0.2">
      <c r="A36" s="41">
        <v>30</v>
      </c>
      <c r="B36" s="42" t="s">
        <v>343</v>
      </c>
      <c r="C36" s="42" t="s">
        <v>344</v>
      </c>
      <c r="D36" s="42" t="s">
        <v>212</v>
      </c>
      <c r="E36" s="43">
        <v>2047480</v>
      </c>
      <c r="F36" s="44">
        <v>5610.0951999999997</v>
      </c>
      <c r="G36" s="45">
        <v>1.122218E-2</v>
      </c>
      <c r="H36" s="35" t="s">
        <v>140</v>
      </c>
    </row>
    <row r="37" spans="1:8" x14ac:dyDescent="0.2">
      <c r="A37" s="41">
        <v>31</v>
      </c>
      <c r="B37" s="42" t="s">
        <v>231</v>
      </c>
      <c r="C37" s="42" t="s">
        <v>232</v>
      </c>
      <c r="D37" s="42" t="s">
        <v>56</v>
      </c>
      <c r="E37" s="43">
        <v>721321</v>
      </c>
      <c r="F37" s="44">
        <v>5554.1716999999999</v>
      </c>
      <c r="G37" s="45">
        <v>1.111031E-2</v>
      </c>
      <c r="H37" s="35" t="s">
        <v>140</v>
      </c>
    </row>
    <row r="38" spans="1:8" x14ac:dyDescent="0.2">
      <c r="A38" s="41">
        <v>32</v>
      </c>
      <c r="B38" s="42" t="s">
        <v>799</v>
      </c>
      <c r="C38" s="42" t="s">
        <v>800</v>
      </c>
      <c r="D38" s="42" t="s">
        <v>209</v>
      </c>
      <c r="E38" s="43">
        <v>1057694</v>
      </c>
      <c r="F38" s="44">
        <v>5512.7011279999997</v>
      </c>
      <c r="G38" s="45">
        <v>1.102736E-2</v>
      </c>
      <c r="H38" s="35" t="s">
        <v>140</v>
      </c>
    </row>
    <row r="39" spans="1:8" x14ac:dyDescent="0.2">
      <c r="A39" s="41">
        <v>33</v>
      </c>
      <c r="B39" s="42" t="s">
        <v>94</v>
      </c>
      <c r="C39" s="42" t="s">
        <v>95</v>
      </c>
      <c r="D39" s="42" t="s">
        <v>77</v>
      </c>
      <c r="E39" s="43">
        <v>1343146</v>
      </c>
      <c r="F39" s="44">
        <v>5502.869162</v>
      </c>
      <c r="G39" s="45">
        <v>1.1007690000000001E-2</v>
      </c>
      <c r="H39" s="35" t="s">
        <v>140</v>
      </c>
    </row>
    <row r="40" spans="1:8" x14ac:dyDescent="0.2">
      <c r="A40" s="41">
        <v>34</v>
      </c>
      <c r="B40" s="42" t="s">
        <v>316</v>
      </c>
      <c r="C40" s="42" t="s">
        <v>317</v>
      </c>
      <c r="D40" s="42" t="s">
        <v>183</v>
      </c>
      <c r="E40" s="43">
        <v>1061963</v>
      </c>
      <c r="F40" s="44">
        <v>5488.7557655000001</v>
      </c>
      <c r="G40" s="45">
        <v>1.097946E-2</v>
      </c>
      <c r="H40" s="35" t="s">
        <v>140</v>
      </c>
    </row>
    <row r="41" spans="1:8" x14ac:dyDescent="0.2">
      <c r="A41" s="41">
        <v>35</v>
      </c>
      <c r="B41" s="42" t="s">
        <v>427</v>
      </c>
      <c r="C41" s="42" t="s">
        <v>428</v>
      </c>
      <c r="D41" s="42" t="s">
        <v>115</v>
      </c>
      <c r="E41" s="43">
        <v>1639084</v>
      </c>
      <c r="F41" s="44">
        <v>5260.6400979999999</v>
      </c>
      <c r="G41" s="45">
        <v>1.052314E-2</v>
      </c>
      <c r="H41" s="35" t="s">
        <v>140</v>
      </c>
    </row>
    <row r="42" spans="1:8" x14ac:dyDescent="0.2">
      <c r="A42" s="41">
        <v>36</v>
      </c>
      <c r="B42" s="42" t="s">
        <v>318</v>
      </c>
      <c r="C42" s="42" t="s">
        <v>319</v>
      </c>
      <c r="D42" s="42" t="s">
        <v>46</v>
      </c>
      <c r="E42" s="43">
        <v>7541290</v>
      </c>
      <c r="F42" s="44">
        <v>5090.37075</v>
      </c>
      <c r="G42" s="45">
        <v>1.018255E-2</v>
      </c>
      <c r="H42" s="35" t="s">
        <v>140</v>
      </c>
    </row>
    <row r="43" spans="1:8" ht="25.5" x14ac:dyDescent="0.2">
      <c r="A43" s="41">
        <v>37</v>
      </c>
      <c r="B43" s="42" t="s">
        <v>286</v>
      </c>
      <c r="C43" s="42" t="s">
        <v>287</v>
      </c>
      <c r="D43" s="42" t="s">
        <v>230</v>
      </c>
      <c r="E43" s="43">
        <v>473152</v>
      </c>
      <c r="F43" s="44">
        <v>5033.8641280000002</v>
      </c>
      <c r="G43" s="45">
        <v>1.006951E-2</v>
      </c>
      <c r="H43" s="35" t="s">
        <v>140</v>
      </c>
    </row>
    <row r="44" spans="1:8" x14ac:dyDescent="0.2">
      <c r="A44" s="41">
        <v>38</v>
      </c>
      <c r="B44" s="42" t="s">
        <v>768</v>
      </c>
      <c r="C44" s="42" t="s">
        <v>769</v>
      </c>
      <c r="D44" s="42" t="s">
        <v>56</v>
      </c>
      <c r="E44" s="43">
        <v>918916</v>
      </c>
      <c r="F44" s="44">
        <v>4977.7679719999996</v>
      </c>
      <c r="G44" s="45">
        <v>9.9573000000000005E-3</v>
      </c>
      <c r="H44" s="35" t="s">
        <v>140</v>
      </c>
    </row>
    <row r="45" spans="1:8" x14ac:dyDescent="0.2">
      <c r="A45" s="41">
        <v>39</v>
      </c>
      <c r="B45" s="42" t="s">
        <v>410</v>
      </c>
      <c r="C45" s="42" t="s">
        <v>411</v>
      </c>
      <c r="D45" s="42" t="s">
        <v>183</v>
      </c>
      <c r="E45" s="43">
        <v>1282788</v>
      </c>
      <c r="F45" s="44">
        <v>4740.5430539999998</v>
      </c>
      <c r="G45" s="45">
        <v>9.4827699999999997E-3</v>
      </c>
      <c r="H45" s="35" t="s">
        <v>140</v>
      </c>
    </row>
    <row r="46" spans="1:8" x14ac:dyDescent="0.2">
      <c r="A46" s="41">
        <v>40</v>
      </c>
      <c r="B46" s="42" t="s">
        <v>341</v>
      </c>
      <c r="C46" s="42" t="s">
        <v>342</v>
      </c>
      <c r="D46" s="42" t="s">
        <v>46</v>
      </c>
      <c r="E46" s="43">
        <v>6483990</v>
      </c>
      <c r="F46" s="44">
        <v>4469.414307</v>
      </c>
      <c r="G46" s="45">
        <v>8.9404099999999993E-3</v>
      </c>
      <c r="H46" s="35" t="s">
        <v>140</v>
      </c>
    </row>
    <row r="47" spans="1:8" ht="25.5" x14ac:dyDescent="0.2">
      <c r="A47" s="41">
        <v>41</v>
      </c>
      <c r="B47" s="42" t="s">
        <v>353</v>
      </c>
      <c r="C47" s="42" t="s">
        <v>354</v>
      </c>
      <c r="D47" s="42" t="s">
        <v>355</v>
      </c>
      <c r="E47" s="43">
        <v>1066170</v>
      </c>
      <c r="F47" s="44">
        <v>4468.3184700000002</v>
      </c>
      <c r="G47" s="45">
        <v>8.9382200000000002E-3</v>
      </c>
      <c r="H47" s="35" t="s">
        <v>140</v>
      </c>
    </row>
    <row r="48" spans="1:8" x14ac:dyDescent="0.2">
      <c r="A48" s="41">
        <v>42</v>
      </c>
      <c r="B48" s="42" t="s">
        <v>102</v>
      </c>
      <c r="C48" s="42" t="s">
        <v>103</v>
      </c>
      <c r="D48" s="42" t="s">
        <v>16</v>
      </c>
      <c r="E48" s="43">
        <v>300424</v>
      </c>
      <c r="F48" s="44">
        <v>4279.5398800000003</v>
      </c>
      <c r="G48" s="45">
        <v>8.5605999999999998E-3</v>
      </c>
      <c r="H48" s="35" t="s">
        <v>140</v>
      </c>
    </row>
    <row r="49" spans="1:8" x14ac:dyDescent="0.2">
      <c r="A49" s="41">
        <v>43</v>
      </c>
      <c r="B49" s="42" t="s">
        <v>425</v>
      </c>
      <c r="C49" s="42" t="s">
        <v>426</v>
      </c>
      <c r="D49" s="42" t="s">
        <v>209</v>
      </c>
      <c r="E49" s="43">
        <v>1316767</v>
      </c>
      <c r="F49" s="44">
        <v>3979.9282575000002</v>
      </c>
      <c r="G49" s="45">
        <v>7.9612699999999995E-3</v>
      </c>
      <c r="H49" s="35" t="s">
        <v>140</v>
      </c>
    </row>
    <row r="50" spans="1:8" x14ac:dyDescent="0.2">
      <c r="A50" s="41">
        <v>44</v>
      </c>
      <c r="B50" s="42" t="s">
        <v>421</v>
      </c>
      <c r="C50" s="42" t="s">
        <v>422</v>
      </c>
      <c r="D50" s="42" t="s">
        <v>212</v>
      </c>
      <c r="E50" s="43">
        <v>123201</v>
      </c>
      <c r="F50" s="44">
        <v>3855.205692</v>
      </c>
      <c r="G50" s="45">
        <v>7.7117799999999997E-3</v>
      </c>
      <c r="H50" s="35" t="s">
        <v>140</v>
      </c>
    </row>
    <row r="51" spans="1:8" x14ac:dyDescent="0.2">
      <c r="A51" s="41">
        <v>45</v>
      </c>
      <c r="B51" s="42" t="s">
        <v>339</v>
      </c>
      <c r="C51" s="42" t="s">
        <v>340</v>
      </c>
      <c r="D51" s="42" t="s">
        <v>46</v>
      </c>
      <c r="E51" s="43">
        <v>1211462</v>
      </c>
      <c r="F51" s="44">
        <v>3767.6468199999999</v>
      </c>
      <c r="G51" s="45">
        <v>7.5366299999999999E-3</v>
      </c>
      <c r="H51" s="35" t="s">
        <v>140</v>
      </c>
    </row>
    <row r="52" spans="1:8" x14ac:dyDescent="0.2">
      <c r="A52" s="41">
        <v>46</v>
      </c>
      <c r="B52" s="42" t="s">
        <v>383</v>
      </c>
      <c r="C52" s="42" t="s">
        <v>384</v>
      </c>
      <c r="D52" s="42" t="s">
        <v>249</v>
      </c>
      <c r="E52" s="43">
        <v>1096915</v>
      </c>
      <c r="F52" s="44">
        <v>3070.265085</v>
      </c>
      <c r="G52" s="45">
        <v>6.1416200000000004E-3</v>
      </c>
      <c r="H52" s="35" t="s">
        <v>140</v>
      </c>
    </row>
    <row r="53" spans="1:8" x14ac:dyDescent="0.2">
      <c r="A53" s="41">
        <v>47</v>
      </c>
      <c r="B53" s="42" t="s">
        <v>303</v>
      </c>
      <c r="C53" s="42" t="s">
        <v>304</v>
      </c>
      <c r="D53" s="42" t="s">
        <v>56</v>
      </c>
      <c r="E53" s="43">
        <v>419000</v>
      </c>
      <c r="F53" s="44">
        <v>2967.777</v>
      </c>
      <c r="G53" s="45">
        <v>5.9366100000000002E-3</v>
      </c>
      <c r="H53" s="35" t="s">
        <v>140</v>
      </c>
    </row>
    <row r="54" spans="1:8" x14ac:dyDescent="0.2">
      <c r="A54" s="41">
        <v>48</v>
      </c>
      <c r="B54" s="42" t="s">
        <v>443</v>
      </c>
      <c r="C54" s="42" t="s">
        <v>444</v>
      </c>
      <c r="D54" s="42" t="s">
        <v>212</v>
      </c>
      <c r="E54" s="43">
        <v>303085</v>
      </c>
      <c r="F54" s="44">
        <v>2674.4220399999999</v>
      </c>
      <c r="G54" s="45">
        <v>5.3497900000000001E-3</v>
      </c>
      <c r="H54" s="35" t="s">
        <v>140</v>
      </c>
    </row>
    <row r="55" spans="1:8" x14ac:dyDescent="0.2">
      <c r="A55" s="41">
        <v>49</v>
      </c>
      <c r="B55" s="42" t="s">
        <v>370</v>
      </c>
      <c r="C55" s="42" t="s">
        <v>371</v>
      </c>
      <c r="D55" s="42" t="s">
        <v>118</v>
      </c>
      <c r="E55" s="43">
        <v>445320</v>
      </c>
      <c r="F55" s="44">
        <v>2626.7200200000002</v>
      </c>
      <c r="G55" s="45">
        <v>5.2543700000000004E-3</v>
      </c>
      <c r="H55" s="35" t="s">
        <v>140</v>
      </c>
    </row>
    <row r="56" spans="1:8" x14ac:dyDescent="0.2">
      <c r="A56" s="41">
        <v>50</v>
      </c>
      <c r="B56" s="42" t="s">
        <v>636</v>
      </c>
      <c r="C56" s="42" t="s">
        <v>637</v>
      </c>
      <c r="D56" s="42" t="s">
        <v>183</v>
      </c>
      <c r="E56" s="43">
        <v>655379</v>
      </c>
      <c r="F56" s="44">
        <v>2133.2586449999999</v>
      </c>
      <c r="G56" s="45">
        <v>4.2672700000000001E-3</v>
      </c>
      <c r="H56" s="35" t="s">
        <v>140</v>
      </c>
    </row>
    <row r="57" spans="1:8" x14ac:dyDescent="0.2">
      <c r="A57" s="41">
        <v>51</v>
      </c>
      <c r="B57" s="42" t="s">
        <v>699</v>
      </c>
      <c r="C57" s="42" t="s">
        <v>700</v>
      </c>
      <c r="D57" s="42" t="s">
        <v>192</v>
      </c>
      <c r="E57" s="43">
        <v>121357</v>
      </c>
      <c r="F57" s="44">
        <v>1206.4099369999999</v>
      </c>
      <c r="G57" s="45">
        <v>2.41325E-3</v>
      </c>
      <c r="H57" s="35" t="s">
        <v>140</v>
      </c>
    </row>
    <row r="58" spans="1:8" x14ac:dyDescent="0.2">
      <c r="A58" s="41">
        <v>52</v>
      </c>
      <c r="B58" s="42" t="s">
        <v>875</v>
      </c>
      <c r="C58" s="42" t="s">
        <v>876</v>
      </c>
      <c r="D58" s="42" t="s">
        <v>209</v>
      </c>
      <c r="E58" s="43">
        <v>81525</v>
      </c>
      <c r="F58" s="44">
        <v>361.80795000000001</v>
      </c>
      <c r="G58" s="45">
        <v>7.2373999999999995E-4</v>
      </c>
      <c r="H58" s="35" t="s">
        <v>140</v>
      </c>
    </row>
    <row r="59" spans="1:8" x14ac:dyDescent="0.2">
      <c r="A59" s="41">
        <v>53</v>
      </c>
      <c r="B59" s="42" t="s">
        <v>834</v>
      </c>
      <c r="C59" s="42" t="s">
        <v>835</v>
      </c>
      <c r="D59" s="42" t="s">
        <v>192</v>
      </c>
      <c r="E59" s="43">
        <v>2473</v>
      </c>
      <c r="F59" s="44">
        <v>100.03285</v>
      </c>
      <c r="G59" s="45">
        <v>2.0010000000000001E-4</v>
      </c>
      <c r="H59" s="35" t="s">
        <v>140</v>
      </c>
    </row>
    <row r="60" spans="1:8" x14ac:dyDescent="0.2">
      <c r="A60" s="46"/>
      <c r="B60" s="46"/>
      <c r="C60" s="47" t="s">
        <v>139</v>
      </c>
      <c r="D60" s="46"/>
      <c r="E60" s="46" t="s">
        <v>140</v>
      </c>
      <c r="F60" s="48">
        <v>478466.0626605</v>
      </c>
      <c r="G60" s="49">
        <v>0.95710167000000002</v>
      </c>
      <c r="H60" s="35" t="s">
        <v>140</v>
      </c>
    </row>
    <row r="61" spans="1:8" x14ac:dyDescent="0.2">
      <c r="A61" s="46"/>
      <c r="B61" s="46"/>
      <c r="C61" s="50"/>
      <c r="D61" s="46"/>
      <c r="E61" s="46"/>
      <c r="F61" s="51"/>
      <c r="G61" s="51"/>
      <c r="H61" s="35" t="s">
        <v>140</v>
      </c>
    </row>
    <row r="62" spans="1:8" x14ac:dyDescent="0.2">
      <c r="A62" s="46"/>
      <c r="B62" s="46"/>
      <c r="C62" s="47" t="s">
        <v>141</v>
      </c>
      <c r="D62" s="46"/>
      <c r="E62" s="46"/>
      <c r="F62" s="46"/>
      <c r="G62" s="46"/>
      <c r="H62" s="35" t="s">
        <v>140</v>
      </c>
    </row>
    <row r="63" spans="1:8" x14ac:dyDescent="0.2">
      <c r="A63" s="41">
        <v>1</v>
      </c>
      <c r="B63" s="42" t="s">
        <v>877</v>
      </c>
      <c r="C63" s="94" t="s">
        <v>1156</v>
      </c>
      <c r="D63" s="42" t="s">
        <v>118</v>
      </c>
      <c r="E63" s="43">
        <v>74187</v>
      </c>
      <c r="F63" s="44">
        <v>3360.9730707650001</v>
      </c>
      <c r="G63" s="45">
        <v>6.7231399999999998E-3</v>
      </c>
      <c r="H63" s="35" t="s">
        <v>140</v>
      </c>
    </row>
    <row r="64" spans="1:8" x14ac:dyDescent="0.2">
      <c r="A64" s="46"/>
      <c r="B64" s="46"/>
      <c r="C64" s="47" t="s">
        <v>139</v>
      </c>
      <c r="D64" s="46"/>
      <c r="E64" s="46" t="s">
        <v>140</v>
      </c>
      <c r="F64" s="48">
        <v>3360.9730707650001</v>
      </c>
      <c r="G64" s="49">
        <v>6.7231399999999998E-3</v>
      </c>
      <c r="H64" s="35" t="s">
        <v>140</v>
      </c>
    </row>
    <row r="65" spans="1:8" x14ac:dyDescent="0.2">
      <c r="A65" s="46"/>
      <c r="B65" s="46"/>
      <c r="C65" s="50"/>
      <c r="D65" s="46"/>
      <c r="E65" s="46"/>
      <c r="F65" s="51"/>
      <c r="G65" s="51"/>
      <c r="H65" s="35" t="s">
        <v>140</v>
      </c>
    </row>
    <row r="66" spans="1:8" x14ac:dyDescent="0.2">
      <c r="A66" s="46"/>
      <c r="B66" s="46"/>
      <c r="C66" s="47" t="s">
        <v>143</v>
      </c>
      <c r="D66" s="46"/>
      <c r="E66" s="46"/>
      <c r="F66" s="46"/>
      <c r="G66" s="46"/>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144</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145</v>
      </c>
      <c r="D72" s="46"/>
      <c r="E72" s="46"/>
      <c r="F72" s="51"/>
      <c r="G72" s="51"/>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146</v>
      </c>
      <c r="D75" s="46"/>
      <c r="E75" s="46"/>
      <c r="F75" s="51"/>
      <c r="G75" s="51"/>
      <c r="H75" s="35" t="s">
        <v>140</v>
      </c>
    </row>
    <row r="76" spans="1:8" x14ac:dyDescent="0.2">
      <c r="A76" s="41">
        <v>1</v>
      </c>
      <c r="B76" s="42"/>
      <c r="C76" s="42" t="s">
        <v>1157</v>
      </c>
      <c r="D76" s="42" t="s">
        <v>677</v>
      </c>
      <c r="E76" s="43">
        <v>51900</v>
      </c>
      <c r="F76" s="44">
        <v>2068.9935</v>
      </c>
      <c r="G76" s="45">
        <v>4.1387200000000002E-3</v>
      </c>
      <c r="H76" s="35" t="s">
        <v>140</v>
      </c>
    </row>
    <row r="77" spans="1:8" x14ac:dyDescent="0.2">
      <c r="A77" s="41">
        <v>2</v>
      </c>
      <c r="B77" s="42"/>
      <c r="C77" s="42" t="s">
        <v>1158</v>
      </c>
      <c r="D77" s="42" t="s">
        <v>677</v>
      </c>
      <c r="E77" s="43">
        <v>99900</v>
      </c>
      <c r="F77" s="44">
        <v>443.00655</v>
      </c>
      <c r="G77" s="45">
        <v>8.8617000000000003E-4</v>
      </c>
      <c r="H77" s="35" t="s">
        <v>140</v>
      </c>
    </row>
    <row r="78" spans="1:8" x14ac:dyDescent="0.2">
      <c r="A78" s="46"/>
      <c r="B78" s="46"/>
      <c r="C78" s="47" t="s">
        <v>139</v>
      </c>
      <c r="D78" s="46"/>
      <c r="E78" s="46" t="s">
        <v>140</v>
      </c>
      <c r="F78" s="48">
        <v>2512.0000500000001</v>
      </c>
      <c r="G78" s="49">
        <v>5.0248899999999997E-3</v>
      </c>
      <c r="H78" s="35" t="s">
        <v>140</v>
      </c>
    </row>
    <row r="79" spans="1:8" x14ac:dyDescent="0.2">
      <c r="A79" s="46"/>
      <c r="B79" s="46"/>
      <c r="C79" s="50"/>
      <c r="D79" s="46"/>
      <c r="E79" s="46"/>
      <c r="F79" s="51"/>
      <c r="G79" s="51"/>
      <c r="H79" s="35" t="s">
        <v>140</v>
      </c>
    </row>
    <row r="80" spans="1:8" x14ac:dyDescent="0.2">
      <c r="A80" s="46"/>
      <c r="B80" s="46"/>
      <c r="C80" s="47" t="s">
        <v>147</v>
      </c>
      <c r="D80" s="46"/>
      <c r="E80" s="46"/>
      <c r="F80" s="48">
        <v>484339.035781265</v>
      </c>
      <c r="G80" s="49">
        <v>0.96884970000000004</v>
      </c>
      <c r="H80" s="35" t="s">
        <v>140</v>
      </c>
    </row>
    <row r="81" spans="1:8" x14ac:dyDescent="0.2">
      <c r="A81" s="46"/>
      <c r="B81" s="46"/>
      <c r="C81" s="50"/>
      <c r="D81" s="46"/>
      <c r="E81" s="46"/>
      <c r="F81" s="51"/>
      <c r="G81" s="51"/>
      <c r="H81" s="35" t="s">
        <v>140</v>
      </c>
    </row>
    <row r="82" spans="1:8" x14ac:dyDescent="0.2">
      <c r="A82" s="46"/>
      <c r="B82" s="46"/>
      <c r="C82" s="47" t="s">
        <v>148</v>
      </c>
      <c r="D82" s="46"/>
      <c r="E82" s="46"/>
      <c r="F82" s="51"/>
      <c r="G82" s="51"/>
      <c r="H82" s="35" t="s">
        <v>140</v>
      </c>
    </row>
    <row r="83" spans="1:8" x14ac:dyDescent="0.2">
      <c r="A83" s="46"/>
      <c r="B83" s="46"/>
      <c r="C83" s="47" t="s">
        <v>10</v>
      </c>
      <c r="D83" s="46"/>
      <c r="E83" s="46"/>
      <c r="F83" s="51"/>
      <c r="G83" s="51"/>
      <c r="H83" s="35" t="s">
        <v>140</v>
      </c>
    </row>
    <row r="84" spans="1:8" x14ac:dyDescent="0.2">
      <c r="A84" s="46"/>
      <c r="B84" s="46"/>
      <c r="C84" s="47" t="s">
        <v>139</v>
      </c>
      <c r="D84" s="46"/>
      <c r="E84" s="46" t="s">
        <v>140</v>
      </c>
      <c r="F84" s="52" t="s">
        <v>142</v>
      </c>
      <c r="G84" s="49">
        <v>0</v>
      </c>
      <c r="H84" s="35" t="s">
        <v>140</v>
      </c>
    </row>
    <row r="85" spans="1:8" x14ac:dyDescent="0.2">
      <c r="A85" s="46"/>
      <c r="B85" s="46"/>
      <c r="C85" s="50"/>
      <c r="D85" s="46"/>
      <c r="E85" s="46"/>
      <c r="F85" s="51"/>
      <c r="G85" s="51"/>
      <c r="H85" s="35" t="s">
        <v>140</v>
      </c>
    </row>
    <row r="86" spans="1:8" x14ac:dyDescent="0.2">
      <c r="A86" s="46"/>
      <c r="B86" s="46"/>
      <c r="C86" s="47" t="s">
        <v>149</v>
      </c>
      <c r="D86" s="46"/>
      <c r="E86" s="46"/>
      <c r="F86" s="46"/>
      <c r="G86" s="46"/>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150</v>
      </c>
      <c r="D89" s="46"/>
      <c r="E89" s="46"/>
      <c r="F89" s="46"/>
      <c r="G89" s="46"/>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151</v>
      </c>
      <c r="D92" s="46"/>
      <c r="E92" s="46"/>
      <c r="F92" s="51"/>
      <c r="G92" s="51"/>
      <c r="H92" s="35" t="s">
        <v>140</v>
      </c>
    </row>
    <row r="93" spans="1:8" x14ac:dyDescent="0.2">
      <c r="A93" s="46"/>
      <c r="B93" s="46"/>
      <c r="C93" s="47" t="s">
        <v>139</v>
      </c>
      <c r="D93" s="46"/>
      <c r="E93" s="46" t="s">
        <v>140</v>
      </c>
      <c r="F93" s="52" t="s">
        <v>142</v>
      </c>
      <c r="G93" s="49">
        <v>0</v>
      </c>
      <c r="H93" s="35" t="s">
        <v>140</v>
      </c>
    </row>
    <row r="94" spans="1:8" x14ac:dyDescent="0.2">
      <c r="A94" s="46"/>
      <c r="B94" s="46"/>
      <c r="C94" s="50"/>
      <c r="D94" s="46"/>
      <c r="E94" s="46"/>
      <c r="F94" s="51"/>
      <c r="G94" s="51"/>
      <c r="H94" s="35" t="s">
        <v>140</v>
      </c>
    </row>
    <row r="95" spans="1:8" x14ac:dyDescent="0.2">
      <c r="A95" s="46"/>
      <c r="B95" s="46"/>
      <c r="C95" s="47" t="s">
        <v>152</v>
      </c>
      <c r="D95" s="46"/>
      <c r="E95" s="46"/>
      <c r="F95" s="48">
        <v>0</v>
      </c>
      <c r="G95" s="49">
        <v>0</v>
      </c>
      <c r="H95" s="35" t="s">
        <v>140</v>
      </c>
    </row>
    <row r="96" spans="1:8" x14ac:dyDescent="0.2">
      <c r="A96" s="46"/>
      <c r="B96" s="46"/>
      <c r="C96" s="50"/>
      <c r="D96" s="46"/>
      <c r="E96" s="46"/>
      <c r="F96" s="51"/>
      <c r="G96" s="51"/>
      <c r="H96" s="35" t="s">
        <v>140</v>
      </c>
    </row>
    <row r="97" spans="1:8" x14ac:dyDescent="0.2">
      <c r="A97" s="46"/>
      <c r="B97" s="46"/>
      <c r="C97" s="47" t="s">
        <v>153</v>
      </c>
      <c r="D97" s="46"/>
      <c r="E97" s="46"/>
      <c r="F97" s="51"/>
      <c r="G97" s="51"/>
      <c r="H97" s="35" t="s">
        <v>140</v>
      </c>
    </row>
    <row r="98" spans="1:8" x14ac:dyDescent="0.2">
      <c r="A98" s="46"/>
      <c r="B98" s="46"/>
      <c r="C98" s="47" t="s">
        <v>154</v>
      </c>
      <c r="D98" s="46"/>
      <c r="E98" s="46"/>
      <c r="F98" s="51"/>
      <c r="G98" s="51"/>
      <c r="H98" s="35" t="s">
        <v>140</v>
      </c>
    </row>
    <row r="99" spans="1:8" x14ac:dyDescent="0.2">
      <c r="A99" s="46"/>
      <c r="B99" s="46"/>
      <c r="C99" s="47" t="s">
        <v>139</v>
      </c>
      <c r="D99" s="46"/>
      <c r="E99" s="46" t="s">
        <v>140</v>
      </c>
      <c r="F99" s="52" t="s">
        <v>142</v>
      </c>
      <c r="G99" s="49">
        <v>0</v>
      </c>
      <c r="H99" s="35" t="s">
        <v>140</v>
      </c>
    </row>
    <row r="100" spans="1:8" x14ac:dyDescent="0.2">
      <c r="A100" s="46"/>
      <c r="B100" s="46"/>
      <c r="C100" s="50"/>
      <c r="D100" s="46"/>
      <c r="E100" s="46"/>
      <c r="F100" s="51"/>
      <c r="G100" s="51"/>
      <c r="H100" s="35" t="s">
        <v>140</v>
      </c>
    </row>
    <row r="101" spans="1:8" x14ac:dyDescent="0.2">
      <c r="A101" s="46"/>
      <c r="B101" s="46"/>
      <c r="C101" s="47" t="s">
        <v>155</v>
      </c>
      <c r="D101" s="46"/>
      <c r="E101" s="46"/>
      <c r="F101" s="51"/>
      <c r="G101" s="51"/>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156</v>
      </c>
      <c r="D104" s="46"/>
      <c r="E104" s="46"/>
      <c r="F104" s="51"/>
      <c r="G104" s="51"/>
      <c r="H104" s="35" t="s">
        <v>140</v>
      </c>
    </row>
    <row r="105" spans="1:8" x14ac:dyDescent="0.2">
      <c r="A105" s="41">
        <v>1</v>
      </c>
      <c r="B105" s="42" t="s">
        <v>451</v>
      </c>
      <c r="C105" s="42" t="s">
        <v>1178</v>
      </c>
      <c r="D105" s="42" t="s">
        <v>452</v>
      </c>
      <c r="E105" s="43">
        <v>5000000</v>
      </c>
      <c r="F105" s="44">
        <v>4817.82</v>
      </c>
      <c r="G105" s="45">
        <v>9.6373499999999994E-3</v>
      </c>
      <c r="H105" s="35">
        <v>5.9749999999999996</v>
      </c>
    </row>
    <row r="106" spans="1:8" x14ac:dyDescent="0.2">
      <c r="A106" s="46"/>
      <c r="B106" s="46"/>
      <c r="C106" s="47" t="s">
        <v>139</v>
      </c>
      <c r="D106" s="46"/>
      <c r="E106" s="46" t="s">
        <v>140</v>
      </c>
      <c r="F106" s="48">
        <v>4817.82</v>
      </c>
      <c r="G106" s="49">
        <v>9.6373499999999994E-3</v>
      </c>
      <c r="H106" s="35" t="s">
        <v>140</v>
      </c>
    </row>
    <row r="107" spans="1:8" x14ac:dyDescent="0.2">
      <c r="A107" s="46"/>
      <c r="B107" s="46"/>
      <c r="C107" s="50"/>
      <c r="D107" s="46"/>
      <c r="E107" s="46"/>
      <c r="F107" s="51"/>
      <c r="G107" s="51"/>
      <c r="H107" s="35" t="s">
        <v>140</v>
      </c>
    </row>
    <row r="108" spans="1:8" x14ac:dyDescent="0.2">
      <c r="A108" s="46"/>
      <c r="B108" s="46"/>
      <c r="C108" s="47" t="s">
        <v>157</v>
      </c>
      <c r="D108" s="46"/>
      <c r="E108" s="46"/>
      <c r="F108" s="51"/>
      <c r="G108" s="51"/>
      <c r="H108" s="35" t="s">
        <v>140</v>
      </c>
    </row>
    <row r="109" spans="1:8" x14ac:dyDescent="0.2">
      <c r="A109" s="41">
        <v>1</v>
      </c>
      <c r="B109" s="42"/>
      <c r="C109" s="42" t="s">
        <v>158</v>
      </c>
      <c r="D109" s="42"/>
      <c r="E109" s="54"/>
      <c r="F109" s="44">
        <v>10108.799941952</v>
      </c>
      <c r="G109" s="45">
        <v>2.0221179999999998E-2</v>
      </c>
      <c r="H109" s="35">
        <v>5.15</v>
      </c>
    </row>
    <row r="110" spans="1:8" x14ac:dyDescent="0.2">
      <c r="A110" s="46"/>
      <c r="B110" s="46"/>
      <c r="C110" s="47" t="s">
        <v>139</v>
      </c>
      <c r="D110" s="46"/>
      <c r="E110" s="46" t="s">
        <v>140</v>
      </c>
      <c r="F110" s="48">
        <v>10108.799941952</v>
      </c>
      <c r="G110" s="49">
        <v>2.0221179999999998E-2</v>
      </c>
      <c r="H110" s="35" t="s">
        <v>140</v>
      </c>
    </row>
    <row r="111" spans="1:8" x14ac:dyDescent="0.2">
      <c r="A111" s="46"/>
      <c r="B111" s="46"/>
      <c r="C111" s="50"/>
      <c r="D111" s="46"/>
      <c r="E111" s="46"/>
      <c r="F111" s="51"/>
      <c r="G111" s="51"/>
      <c r="H111" s="35" t="s">
        <v>140</v>
      </c>
    </row>
    <row r="112" spans="1:8" x14ac:dyDescent="0.2">
      <c r="A112" s="46"/>
      <c r="B112" s="46"/>
      <c r="C112" s="47" t="s">
        <v>159</v>
      </c>
      <c r="D112" s="46"/>
      <c r="E112" s="46"/>
      <c r="F112" s="48">
        <v>14926.619941952</v>
      </c>
      <c r="G112" s="49">
        <v>2.9858530000000001E-2</v>
      </c>
      <c r="H112" s="35" t="s">
        <v>140</v>
      </c>
    </row>
    <row r="113" spans="1:8" x14ac:dyDescent="0.2">
      <c r="A113" s="46"/>
      <c r="B113" s="46"/>
      <c r="C113" s="51"/>
      <c r="D113" s="46"/>
      <c r="E113" s="46"/>
      <c r="F113" s="46"/>
      <c r="G113" s="46"/>
      <c r="H113" s="35" t="s">
        <v>140</v>
      </c>
    </row>
    <row r="114" spans="1:8" x14ac:dyDescent="0.2">
      <c r="A114" s="46"/>
      <c r="B114" s="46"/>
      <c r="C114" s="47" t="s">
        <v>160</v>
      </c>
      <c r="D114" s="46"/>
      <c r="E114" s="46"/>
      <c r="F114" s="46"/>
      <c r="G114" s="46"/>
      <c r="H114" s="35" t="s">
        <v>140</v>
      </c>
    </row>
    <row r="115" spans="1:8" x14ac:dyDescent="0.2">
      <c r="A115" s="46"/>
      <c r="B115" s="46"/>
      <c r="C115" s="47" t="s">
        <v>161</v>
      </c>
      <c r="D115" s="46"/>
      <c r="E115" s="46"/>
      <c r="F115" s="46"/>
      <c r="G115" s="46"/>
      <c r="H115" s="35" t="s">
        <v>140</v>
      </c>
    </row>
    <row r="116" spans="1:8" x14ac:dyDescent="0.2">
      <c r="A116" s="41">
        <v>1</v>
      </c>
      <c r="B116" s="42" t="s">
        <v>305</v>
      </c>
      <c r="C116" s="42" t="s">
        <v>306</v>
      </c>
      <c r="D116" s="42"/>
      <c r="E116" s="129">
        <v>198533.73199999999</v>
      </c>
      <c r="F116" s="44">
        <v>5000.7764381010002</v>
      </c>
      <c r="G116" s="45">
        <v>1.000333E-2</v>
      </c>
      <c r="H116" s="35" t="s">
        <v>140</v>
      </c>
    </row>
    <row r="117" spans="1:8" x14ac:dyDescent="0.2">
      <c r="A117" s="46"/>
      <c r="B117" s="46"/>
      <c r="C117" s="47" t="s">
        <v>139</v>
      </c>
      <c r="D117" s="46"/>
      <c r="E117" s="46" t="s">
        <v>140</v>
      </c>
      <c r="F117" s="48">
        <v>5000.7764381010002</v>
      </c>
      <c r="G117" s="49">
        <v>1.000333E-2</v>
      </c>
      <c r="H117" s="35" t="s">
        <v>140</v>
      </c>
    </row>
    <row r="118" spans="1:8" x14ac:dyDescent="0.2">
      <c r="A118" s="46"/>
      <c r="B118" s="46"/>
      <c r="C118" s="50"/>
      <c r="D118" s="46"/>
      <c r="E118" s="46"/>
      <c r="F118" s="51"/>
      <c r="G118" s="51"/>
      <c r="H118" s="35" t="s">
        <v>140</v>
      </c>
    </row>
    <row r="119" spans="1:8" x14ac:dyDescent="0.2">
      <c r="A119" s="46"/>
      <c r="B119" s="46"/>
      <c r="C119" s="47" t="s">
        <v>162</v>
      </c>
      <c r="D119" s="46"/>
      <c r="E119" s="46"/>
      <c r="F119" s="46"/>
      <c r="G119" s="46"/>
      <c r="H119" s="35" t="s">
        <v>140</v>
      </c>
    </row>
    <row r="120" spans="1:8" x14ac:dyDescent="0.2">
      <c r="A120" s="46"/>
      <c r="B120" s="46"/>
      <c r="C120" s="47" t="s">
        <v>163</v>
      </c>
      <c r="D120" s="46"/>
      <c r="E120" s="46"/>
      <c r="F120" s="46"/>
      <c r="G120" s="46"/>
      <c r="H120" s="35" t="s">
        <v>140</v>
      </c>
    </row>
    <row r="121" spans="1:8" x14ac:dyDescent="0.2">
      <c r="A121" s="46"/>
      <c r="B121" s="46"/>
      <c r="C121" s="47" t="s">
        <v>139</v>
      </c>
      <c r="D121" s="46"/>
      <c r="E121" s="46" t="s">
        <v>140</v>
      </c>
      <c r="F121" s="52" t="s">
        <v>142</v>
      </c>
      <c r="G121" s="49">
        <v>0</v>
      </c>
      <c r="H121" s="35" t="s">
        <v>140</v>
      </c>
    </row>
    <row r="122" spans="1:8" x14ac:dyDescent="0.2">
      <c r="A122" s="46"/>
      <c r="B122" s="46"/>
      <c r="C122" s="50"/>
      <c r="D122" s="46"/>
      <c r="E122" s="46"/>
      <c r="F122" s="51"/>
      <c r="G122" s="51"/>
      <c r="H122" s="35" t="s">
        <v>140</v>
      </c>
    </row>
    <row r="123" spans="1:8" x14ac:dyDescent="0.2">
      <c r="A123" s="46"/>
      <c r="B123" s="46"/>
      <c r="C123" s="47" t="s">
        <v>164</v>
      </c>
      <c r="D123" s="46"/>
      <c r="E123" s="46"/>
      <c r="F123" s="51"/>
      <c r="G123" s="51"/>
      <c r="H123" s="35" t="s">
        <v>140</v>
      </c>
    </row>
    <row r="124" spans="1:8" x14ac:dyDescent="0.2">
      <c r="A124" s="46"/>
      <c r="B124" s="46"/>
      <c r="C124" s="47" t="s">
        <v>139</v>
      </c>
      <c r="D124" s="46"/>
      <c r="E124" s="46" t="s">
        <v>140</v>
      </c>
      <c r="F124" s="52" t="s">
        <v>142</v>
      </c>
      <c r="G124" s="49">
        <v>0</v>
      </c>
      <c r="H124" s="35" t="s">
        <v>140</v>
      </c>
    </row>
    <row r="125" spans="1:8" x14ac:dyDescent="0.2">
      <c r="A125" s="46"/>
      <c r="B125" s="46"/>
      <c r="C125" s="50"/>
      <c r="D125" s="46"/>
      <c r="E125" s="46"/>
      <c r="F125" s="51"/>
      <c r="G125" s="51"/>
      <c r="H125" s="35" t="s">
        <v>140</v>
      </c>
    </row>
    <row r="126" spans="1:8" x14ac:dyDescent="0.2">
      <c r="A126" s="54"/>
      <c r="B126" s="42"/>
      <c r="C126" s="42" t="s">
        <v>687</v>
      </c>
      <c r="D126" s="42"/>
      <c r="E126" s="54"/>
      <c r="F126" s="44">
        <v>-1.7206494000000001</v>
      </c>
      <c r="G126" s="45">
        <v>-3.4400000000000001E-6</v>
      </c>
      <c r="H126" s="35" t="s">
        <v>140</v>
      </c>
    </row>
    <row r="127" spans="1:8" x14ac:dyDescent="0.2">
      <c r="A127" s="54"/>
      <c r="B127" s="42"/>
      <c r="C127" s="42" t="s">
        <v>1110</v>
      </c>
      <c r="D127" s="42"/>
      <c r="E127" s="54"/>
      <c r="F127" s="44">
        <v>-4353.2737613400004</v>
      </c>
      <c r="G127" s="45">
        <v>-8.7080899999999999E-3</v>
      </c>
      <c r="H127" s="35" t="s">
        <v>140</v>
      </c>
    </row>
    <row r="128" spans="1:8" x14ac:dyDescent="0.2">
      <c r="A128" s="50"/>
      <c r="B128" s="50"/>
      <c r="C128" s="47" t="s">
        <v>166</v>
      </c>
      <c r="D128" s="51"/>
      <c r="E128" s="51"/>
      <c r="F128" s="48">
        <v>499911.43775057798</v>
      </c>
      <c r="G128" s="55">
        <v>1.00000003</v>
      </c>
      <c r="H128" s="35" t="s">
        <v>140</v>
      </c>
    </row>
    <row r="129" spans="1:17" x14ac:dyDescent="0.2">
      <c r="A129" s="56"/>
      <c r="B129" s="56"/>
      <c r="C129" s="57"/>
      <c r="D129" s="58"/>
      <c r="E129" s="58"/>
      <c r="F129" s="59"/>
      <c r="G129" s="60"/>
      <c r="H129" s="61"/>
    </row>
    <row r="130" spans="1:17" x14ac:dyDescent="0.2">
      <c r="A130" s="56"/>
      <c r="B130" s="62" t="s">
        <v>986</v>
      </c>
      <c r="C130" s="62"/>
      <c r="D130" s="62"/>
      <c r="E130" s="62"/>
      <c r="F130" s="62"/>
      <c r="G130" s="62"/>
      <c r="H130" s="62"/>
      <c r="J130" s="63"/>
    </row>
    <row r="131" spans="1:17" x14ac:dyDescent="0.2">
      <c r="A131" s="56"/>
      <c r="B131" s="62" t="s">
        <v>987</v>
      </c>
      <c r="C131" s="62"/>
      <c r="D131" s="62"/>
      <c r="E131" s="62"/>
      <c r="F131" s="62"/>
      <c r="G131" s="62"/>
      <c r="H131" s="62"/>
      <c r="J131" s="63"/>
    </row>
    <row r="132" spans="1:17" x14ac:dyDescent="0.2">
      <c r="A132" s="56"/>
      <c r="B132" s="62" t="s">
        <v>988</v>
      </c>
      <c r="C132" s="62"/>
      <c r="D132" s="62"/>
      <c r="E132" s="62"/>
      <c r="F132" s="62"/>
      <c r="G132" s="62"/>
      <c r="H132" s="62"/>
      <c r="J132" s="63"/>
    </row>
    <row r="133" spans="1:17" s="66" customFormat="1" ht="52.5" customHeight="1" x14ac:dyDescent="0.25">
      <c r="A133" s="64"/>
      <c r="B133" s="65" t="s">
        <v>989</v>
      </c>
      <c r="C133" s="65"/>
      <c r="D133" s="65"/>
      <c r="E133" s="65"/>
      <c r="F133" s="65"/>
      <c r="G133" s="65"/>
      <c r="H133" s="65"/>
      <c r="I133" s="29"/>
      <c r="J133" s="63"/>
      <c r="K133" s="29"/>
      <c r="L133" s="29"/>
      <c r="M133" s="29"/>
      <c r="N133" s="29"/>
      <c r="O133" s="29"/>
      <c r="P133" s="29"/>
      <c r="Q133" s="29"/>
    </row>
    <row r="134" spans="1:17" x14ac:dyDescent="0.2">
      <c r="A134" s="56"/>
      <c r="B134" s="62" t="s">
        <v>990</v>
      </c>
      <c r="C134" s="62"/>
      <c r="D134" s="62"/>
      <c r="E134" s="62"/>
      <c r="F134" s="62"/>
      <c r="G134" s="62"/>
      <c r="H134" s="62"/>
      <c r="J134" s="63"/>
    </row>
    <row r="135" spans="1:17" x14ac:dyDescent="0.2">
      <c r="A135" s="56"/>
      <c r="B135" s="56"/>
      <c r="C135" s="56"/>
      <c r="D135" s="58"/>
      <c r="E135" s="58"/>
      <c r="F135" s="58"/>
      <c r="G135" s="58"/>
    </row>
    <row r="136" spans="1:17" x14ac:dyDescent="0.2">
      <c r="A136" s="56"/>
      <c r="B136" s="113" t="s">
        <v>167</v>
      </c>
      <c r="C136" s="114"/>
      <c r="D136" s="115"/>
      <c r="E136" s="71"/>
      <c r="F136" s="58"/>
      <c r="G136" s="58"/>
    </row>
    <row r="137" spans="1:17" ht="27.75" customHeight="1" x14ac:dyDescent="0.2">
      <c r="A137" s="56"/>
      <c r="B137" s="116" t="s">
        <v>168</v>
      </c>
      <c r="C137" s="117"/>
      <c r="D137" s="91" t="s">
        <v>169</v>
      </c>
      <c r="E137" s="71"/>
      <c r="F137" s="58"/>
      <c r="G137" s="58"/>
    </row>
    <row r="138" spans="1:17" x14ac:dyDescent="0.2">
      <c r="A138" s="56"/>
      <c r="B138" s="116" t="s">
        <v>992</v>
      </c>
      <c r="C138" s="117"/>
      <c r="D138" s="91" t="s">
        <v>169</v>
      </c>
      <c r="E138" s="71"/>
      <c r="F138" s="58"/>
      <c r="G138" s="58"/>
    </row>
    <row r="139" spans="1:17" x14ac:dyDescent="0.2">
      <c r="A139" s="56"/>
      <c r="B139" s="116" t="s">
        <v>170</v>
      </c>
      <c r="C139" s="117"/>
      <c r="D139" s="118" t="s">
        <v>140</v>
      </c>
      <c r="E139" s="71"/>
      <c r="F139" s="58"/>
      <c r="G139" s="58"/>
    </row>
    <row r="140" spans="1:17" x14ac:dyDescent="0.2">
      <c r="A140" s="75"/>
      <c r="B140" s="119" t="s">
        <v>140</v>
      </c>
      <c r="C140" s="119" t="s">
        <v>993</v>
      </c>
      <c r="D140" s="119" t="s">
        <v>171</v>
      </c>
      <c r="E140" s="75"/>
      <c r="F140" s="75"/>
      <c r="G140" s="75"/>
      <c r="H140" s="75"/>
      <c r="J140" s="63"/>
    </row>
    <row r="141" spans="1:17" x14ac:dyDescent="0.2">
      <c r="A141" s="75"/>
      <c r="B141" s="120" t="s">
        <v>172</v>
      </c>
      <c r="C141" s="121">
        <v>46265</v>
      </c>
      <c r="D141" s="121">
        <v>46295</v>
      </c>
      <c r="E141" s="75"/>
      <c r="F141" s="75"/>
      <c r="G141" s="75"/>
      <c r="J141" s="63"/>
    </row>
    <row r="142" spans="1:17" x14ac:dyDescent="0.2">
      <c r="A142" s="75"/>
      <c r="B142" s="94" t="s">
        <v>173</v>
      </c>
      <c r="C142" s="122">
        <v>40.643599999999999</v>
      </c>
      <c r="D142" s="122">
        <v>38.389000000000003</v>
      </c>
      <c r="E142" s="75"/>
      <c r="F142" s="80"/>
      <c r="G142" s="81"/>
    </row>
    <row r="143" spans="1:17" x14ac:dyDescent="0.2">
      <c r="A143" s="75"/>
      <c r="B143" s="94" t="s">
        <v>994</v>
      </c>
      <c r="C143" s="122">
        <v>24.206399999999999</v>
      </c>
      <c r="D143" s="122">
        <v>22.863700000000001</v>
      </c>
      <c r="E143" s="75"/>
      <c r="F143" s="80"/>
      <c r="G143" s="81"/>
    </row>
    <row r="144" spans="1:17" x14ac:dyDescent="0.2">
      <c r="A144" s="75"/>
      <c r="B144" s="94" t="s">
        <v>174</v>
      </c>
      <c r="C144" s="122">
        <v>37.071800000000003</v>
      </c>
      <c r="D144" s="122">
        <v>34.984000000000002</v>
      </c>
      <c r="E144" s="75"/>
      <c r="F144" s="80"/>
      <c r="G144" s="81"/>
    </row>
    <row r="145" spans="1:8" x14ac:dyDescent="0.2">
      <c r="A145" s="75"/>
      <c r="B145" s="94" t="s">
        <v>995</v>
      </c>
      <c r="C145" s="122">
        <v>22.037299999999998</v>
      </c>
      <c r="D145" s="122">
        <v>20.796299999999999</v>
      </c>
      <c r="E145" s="75"/>
      <c r="F145" s="80"/>
      <c r="G145" s="81"/>
    </row>
    <row r="146" spans="1:8" x14ac:dyDescent="0.2">
      <c r="A146" s="75"/>
      <c r="B146" s="75"/>
      <c r="C146" s="75"/>
      <c r="D146" s="75"/>
      <c r="E146" s="75"/>
      <c r="F146" s="75"/>
      <c r="G146" s="75"/>
    </row>
    <row r="147" spans="1:8" x14ac:dyDescent="0.2">
      <c r="A147" s="75"/>
      <c r="B147" s="116" t="s">
        <v>175</v>
      </c>
      <c r="C147" s="117"/>
      <c r="D147" s="91" t="s">
        <v>169</v>
      </c>
      <c r="E147" s="75"/>
      <c r="F147" s="75"/>
      <c r="G147" s="75"/>
    </row>
    <row r="148" spans="1:8" x14ac:dyDescent="0.2">
      <c r="A148" s="75"/>
      <c r="B148" s="123"/>
      <c r="C148" s="123"/>
      <c r="D148" s="123"/>
      <c r="E148" s="75"/>
      <c r="F148" s="75"/>
      <c r="G148" s="75"/>
    </row>
    <row r="149" spans="1:8" ht="13.9" customHeight="1" x14ac:dyDescent="0.2">
      <c r="A149" s="75"/>
      <c r="B149" s="116" t="s">
        <v>176</v>
      </c>
      <c r="C149" s="117"/>
      <c r="D149" s="34" t="s">
        <v>1019</v>
      </c>
      <c r="E149" s="75"/>
      <c r="F149" s="75"/>
      <c r="G149" s="75"/>
      <c r="H149" s="75"/>
    </row>
    <row r="150" spans="1:8" x14ac:dyDescent="0.2">
      <c r="A150" s="75"/>
      <c r="B150" s="116" t="s">
        <v>177</v>
      </c>
      <c r="C150" s="117"/>
      <c r="D150" s="174" t="str">
        <f>"Rs. "&amp;TEXT(F64,"0.00")&amp;" Lacs"</f>
        <v>Rs. 3360.97 Lacs</v>
      </c>
      <c r="E150" s="84"/>
      <c r="F150" s="75"/>
      <c r="G150" s="75"/>
      <c r="H150" s="75"/>
    </row>
    <row r="151" spans="1:8" x14ac:dyDescent="0.2">
      <c r="A151" s="75"/>
      <c r="B151" s="116" t="s">
        <v>178</v>
      </c>
      <c r="C151" s="117"/>
      <c r="D151" s="91" t="s">
        <v>169</v>
      </c>
      <c r="E151" s="84"/>
      <c r="F151" s="75"/>
      <c r="G151" s="75"/>
      <c r="H151" s="75"/>
    </row>
    <row r="152" spans="1:8" x14ac:dyDescent="0.2">
      <c r="A152" s="75"/>
      <c r="B152" s="116" t="s">
        <v>179</v>
      </c>
      <c r="C152" s="117"/>
      <c r="D152" s="125">
        <v>0.31781261392519822</v>
      </c>
      <c r="E152" s="75"/>
      <c r="F152" s="80"/>
      <c r="G152" s="81"/>
      <c r="H152" s="81"/>
    </row>
    <row r="154" spans="1:8" x14ac:dyDescent="0.2">
      <c r="B154" s="86" t="s">
        <v>997</v>
      </c>
      <c r="C154" s="86"/>
    </row>
    <row r="156" spans="1:8" ht="153.75" customHeight="1" x14ac:dyDescent="0.2"/>
    <row r="159" spans="1:8" x14ac:dyDescent="0.2">
      <c r="B159" s="87" t="s">
        <v>998</v>
      </c>
      <c r="C159" s="88"/>
      <c r="D159" s="87" t="s">
        <v>1001</v>
      </c>
    </row>
    <row r="160" spans="1:8" x14ac:dyDescent="0.2">
      <c r="B160" s="87" t="s">
        <v>1159</v>
      </c>
      <c r="D160" s="87" t="s">
        <v>1160</v>
      </c>
    </row>
    <row r="161" spans="2:7" x14ac:dyDescent="0.2">
      <c r="B161" s="175"/>
    </row>
    <row r="162" spans="2:7" ht="165" customHeight="1" x14ac:dyDescent="0.2"/>
    <row r="165" spans="2:7" ht="13.5" x14ac:dyDescent="0.25">
      <c r="B165" s="143"/>
      <c r="C165" s="143"/>
      <c r="D165" s="143"/>
      <c r="E165" s="143"/>
      <c r="F165" s="143"/>
      <c r="G165" s="144" t="s">
        <v>1019</v>
      </c>
    </row>
    <row r="166" spans="2:7" ht="13.5" x14ac:dyDescent="0.25">
      <c r="B166" s="145" t="s">
        <v>1227</v>
      </c>
      <c r="C166" s="145"/>
      <c r="D166" s="145"/>
      <c r="E166" s="145"/>
      <c r="F166" s="145"/>
      <c r="G166" s="145"/>
    </row>
    <row r="167" spans="2:7" ht="13.5" x14ac:dyDescent="0.25">
      <c r="B167" s="145" t="s">
        <v>1228</v>
      </c>
      <c r="C167" s="145"/>
      <c r="D167" s="145"/>
      <c r="E167" s="145"/>
      <c r="F167" s="145"/>
      <c r="G167" s="145"/>
    </row>
    <row r="168" spans="2:7" ht="13.5" x14ac:dyDescent="0.25">
      <c r="B168" s="144"/>
      <c r="C168" s="144"/>
      <c r="D168" s="144"/>
      <c r="E168" s="144"/>
      <c r="F168" s="144"/>
      <c r="G168" s="144"/>
    </row>
    <row r="169" spans="2:7" ht="13.5" x14ac:dyDescent="0.25">
      <c r="B169" s="145" t="s">
        <v>1194</v>
      </c>
      <c r="C169" s="145"/>
      <c r="D169" s="145"/>
      <c r="E169" s="145"/>
      <c r="F169" s="145"/>
      <c r="G169" s="145"/>
    </row>
    <row r="170" spans="2:7" ht="13.5" x14ac:dyDescent="0.25">
      <c r="B170" s="144" t="s">
        <v>1229</v>
      </c>
      <c r="C170" s="143"/>
      <c r="D170" s="143"/>
      <c r="E170" s="143"/>
      <c r="F170" s="143"/>
      <c r="G170" s="143"/>
    </row>
    <row r="171" spans="2:7" ht="13.5" x14ac:dyDescent="0.25">
      <c r="B171" s="143"/>
      <c r="C171" s="143"/>
      <c r="D171" s="143"/>
      <c r="E171" s="143"/>
      <c r="F171" s="143"/>
      <c r="G171" s="143"/>
    </row>
    <row r="172" spans="2:7" ht="13.5" x14ac:dyDescent="0.25">
      <c r="B172" s="144" t="s">
        <v>1230</v>
      </c>
      <c r="C172" s="143"/>
      <c r="D172" s="146"/>
      <c r="E172" s="147"/>
      <c r="F172" s="147"/>
      <c r="G172" s="147"/>
    </row>
    <row r="173" spans="2:7" ht="13.5" x14ac:dyDescent="0.25">
      <c r="B173" s="148"/>
      <c r="C173" s="149"/>
      <c r="D173" s="143"/>
      <c r="E173" s="143"/>
      <c r="F173" s="143"/>
      <c r="G173" s="143"/>
    </row>
    <row r="174" spans="2:7" ht="13.5" x14ac:dyDescent="0.25">
      <c r="B174" s="144" t="s">
        <v>1212</v>
      </c>
      <c r="C174" s="143"/>
      <c r="D174" s="143"/>
      <c r="E174" s="143"/>
      <c r="F174" s="143"/>
      <c r="G174" s="143"/>
    </row>
    <row r="175" spans="2:7" ht="13.5" x14ac:dyDescent="0.25">
      <c r="B175" s="143"/>
      <c r="C175" s="143"/>
      <c r="D175" s="143"/>
      <c r="E175" s="150"/>
      <c r="F175" s="150"/>
      <c r="G175" s="150"/>
    </row>
    <row r="176" spans="2:7" ht="13.5" x14ac:dyDescent="0.25">
      <c r="B176" s="144" t="s">
        <v>1206</v>
      </c>
      <c r="C176" s="143"/>
      <c r="D176" s="143"/>
      <c r="E176" s="143"/>
      <c r="F176" s="151"/>
      <c r="G176" s="150"/>
    </row>
    <row r="177" spans="2:7" ht="13.5" x14ac:dyDescent="0.25">
      <c r="B177" s="143"/>
      <c r="C177" s="143"/>
      <c r="D177" s="143"/>
      <c r="E177" s="143"/>
      <c r="F177" s="143"/>
      <c r="G177" s="143"/>
    </row>
    <row r="178" spans="2:7" ht="27" x14ac:dyDescent="0.2">
      <c r="B178" s="152" t="s">
        <v>1197</v>
      </c>
      <c r="C178" s="152" t="s">
        <v>1198</v>
      </c>
      <c r="D178" s="152" t="s">
        <v>1199</v>
      </c>
      <c r="E178" s="153" t="s">
        <v>1200</v>
      </c>
      <c r="F178" s="153" t="s">
        <v>1201</v>
      </c>
      <c r="G178" s="153" t="s">
        <v>1207</v>
      </c>
    </row>
    <row r="179" spans="2:7" ht="13.5" x14ac:dyDescent="0.2">
      <c r="B179" s="154" t="s">
        <v>874</v>
      </c>
      <c r="C179" s="154" t="s">
        <v>1157</v>
      </c>
      <c r="D179" s="155" t="s">
        <v>1208</v>
      </c>
      <c r="E179" s="156">
        <v>3961.7</v>
      </c>
      <c r="F179" s="157">
        <v>3986.5</v>
      </c>
      <c r="G179" s="158">
        <v>439.535391</v>
      </c>
    </row>
    <row r="180" spans="2:7" ht="13.5" x14ac:dyDescent="0.2">
      <c r="B180" s="154" t="s">
        <v>874</v>
      </c>
      <c r="C180" s="154" t="s">
        <v>1158</v>
      </c>
      <c r="D180" s="155" t="s">
        <v>1208</v>
      </c>
      <c r="E180" s="156">
        <v>444.96</v>
      </c>
      <c r="F180" s="157">
        <v>443.45</v>
      </c>
      <c r="G180" s="158">
        <v>82.18198439999999</v>
      </c>
    </row>
    <row r="181" spans="2:7" ht="13.5" x14ac:dyDescent="0.2">
      <c r="B181" s="176"/>
      <c r="C181" s="176"/>
      <c r="D181" s="177"/>
      <c r="E181" s="178"/>
      <c r="F181" s="179"/>
      <c r="G181" s="180"/>
    </row>
    <row r="182" spans="2:7" ht="13.5" x14ac:dyDescent="0.25">
      <c r="B182" s="143"/>
      <c r="C182" s="159"/>
      <c r="D182" s="146"/>
      <c r="E182" s="16"/>
      <c r="F182" s="160"/>
      <c r="G182" s="160"/>
    </row>
    <row r="183" spans="2:7" ht="13.5" x14ac:dyDescent="0.25">
      <c r="B183" s="144" t="s">
        <v>1209</v>
      </c>
      <c r="C183" s="143"/>
      <c r="D183" s="146"/>
      <c r="E183" s="143"/>
      <c r="F183" s="143"/>
      <c r="G183" s="143"/>
    </row>
    <row r="184" spans="2:7" ht="13.5" x14ac:dyDescent="0.25">
      <c r="B184" s="143"/>
      <c r="C184" s="143"/>
      <c r="D184" s="143"/>
      <c r="E184" s="143"/>
      <c r="F184" s="143"/>
      <c r="G184" s="143"/>
    </row>
    <row r="185" spans="2:7" ht="13.5" x14ac:dyDescent="0.25">
      <c r="B185" s="161" t="s">
        <v>1197</v>
      </c>
      <c r="C185" s="161" t="s">
        <v>1205</v>
      </c>
      <c r="D185" s="143"/>
      <c r="E185" s="143"/>
      <c r="F185" s="143"/>
      <c r="G185" s="143"/>
    </row>
    <row r="186" spans="2:7" ht="13.5" x14ac:dyDescent="0.25">
      <c r="B186" s="162" t="s">
        <v>874</v>
      </c>
      <c r="C186" s="163">
        <v>0.50248899999999996</v>
      </c>
      <c r="D186" s="143"/>
      <c r="E186" s="143"/>
      <c r="F186" s="143"/>
      <c r="G186" s="143"/>
    </row>
    <row r="187" spans="2:7" ht="13.5" x14ac:dyDescent="0.25">
      <c r="B187" s="148"/>
      <c r="C187" s="149"/>
      <c r="D187" s="143"/>
      <c r="E187" s="143"/>
      <c r="F187" s="143"/>
      <c r="G187" s="143"/>
    </row>
    <row r="188" spans="2:7" ht="13.5" x14ac:dyDescent="0.25">
      <c r="B188" s="144" t="s">
        <v>1215</v>
      </c>
      <c r="C188" s="143"/>
      <c r="D188" s="143"/>
      <c r="E188" s="143"/>
      <c r="F188" s="143"/>
      <c r="G188" s="143"/>
    </row>
    <row r="189" spans="2:7" ht="13.5" x14ac:dyDescent="0.25">
      <c r="B189" s="164"/>
      <c r="C189" s="165"/>
      <c r="D189" s="165"/>
      <c r="E189" s="166"/>
      <c r="F189" s="166"/>
      <c r="G189" s="166"/>
    </row>
    <row r="190" spans="2:7" ht="13.5" x14ac:dyDescent="0.25">
      <c r="B190" s="144" t="s">
        <v>1216</v>
      </c>
      <c r="C190" s="143"/>
      <c r="D190" s="167"/>
      <c r="E190" s="143"/>
      <c r="F190" s="143"/>
      <c r="G190" s="143"/>
    </row>
    <row r="191" spans="2:7" ht="13.5" x14ac:dyDescent="0.25">
      <c r="B191" s="143"/>
      <c r="C191" s="143"/>
      <c r="D191" s="167"/>
      <c r="E191" s="167"/>
      <c r="F191" s="168"/>
      <c r="G191" s="168"/>
    </row>
    <row r="192" spans="2:7" ht="13.5" x14ac:dyDescent="0.25">
      <c r="B192" s="144" t="s">
        <v>1217</v>
      </c>
      <c r="C192" s="143"/>
      <c r="D192" s="143"/>
      <c r="E192" s="143"/>
      <c r="F192" s="143"/>
      <c r="G192" s="143" t="s">
        <v>1210</v>
      </c>
    </row>
    <row r="193" spans="2:7" ht="13.5" x14ac:dyDescent="0.25">
      <c r="B193" s="143"/>
      <c r="C193" s="149"/>
      <c r="D193" s="169"/>
      <c r="E193" s="143"/>
      <c r="F193" s="143"/>
      <c r="G193" s="143"/>
    </row>
    <row r="194" spans="2:7" ht="13.5" x14ac:dyDescent="0.25">
      <c r="B194" s="144" t="s">
        <v>1218</v>
      </c>
      <c r="C194" s="143"/>
      <c r="D194" s="143"/>
      <c r="E194" s="143"/>
      <c r="F194" s="143"/>
      <c r="G194" s="143"/>
    </row>
    <row r="195" spans="2:7" ht="13.5" x14ac:dyDescent="0.25">
      <c r="B195" s="143"/>
      <c r="C195" s="143"/>
      <c r="D195" s="143"/>
      <c r="E195" s="143"/>
      <c r="F195" s="143"/>
      <c r="G195" s="143"/>
    </row>
    <row r="196" spans="2:7" ht="13.5" x14ac:dyDescent="0.25">
      <c r="B196" s="144" t="s">
        <v>1219</v>
      </c>
      <c r="C196" s="143"/>
      <c r="D196" s="143"/>
      <c r="E196" s="143"/>
      <c r="F196" s="143"/>
      <c r="G196" s="143"/>
    </row>
    <row r="197" spans="2:7" ht="13.5" x14ac:dyDescent="0.25">
      <c r="B197" s="143"/>
      <c r="C197" s="159"/>
      <c r="D197" s="170"/>
      <c r="E197" s="17"/>
      <c r="F197" s="168"/>
      <c r="G197" s="168"/>
    </row>
    <row r="198" spans="2:7" ht="13.5" x14ac:dyDescent="0.25">
      <c r="B198" s="144" t="s">
        <v>1220</v>
      </c>
      <c r="C198" s="143"/>
      <c r="D198" s="143"/>
      <c r="E198" s="143"/>
      <c r="F198" s="143"/>
      <c r="G198" s="143"/>
    </row>
    <row r="199" spans="2:7" ht="13.5" x14ac:dyDescent="0.25">
      <c r="B199" s="148"/>
      <c r="C199" s="169"/>
      <c r="D199" s="143"/>
      <c r="E199" s="143"/>
      <c r="F199" s="143"/>
      <c r="G199" s="143"/>
    </row>
    <row r="200" spans="2:7" ht="13.5" x14ac:dyDescent="0.25">
      <c r="B200" s="144" t="s">
        <v>1221</v>
      </c>
      <c r="C200" s="143"/>
      <c r="D200" s="143"/>
      <c r="E200" s="143"/>
      <c r="F200" s="143"/>
      <c r="G200" s="143"/>
    </row>
    <row r="201" spans="2:7" ht="13.5" x14ac:dyDescent="0.25">
      <c r="B201" s="143"/>
      <c r="C201" s="143"/>
      <c r="D201" s="143"/>
      <c r="E201" s="143"/>
      <c r="F201" s="143"/>
      <c r="G201" s="171"/>
    </row>
    <row r="202" spans="2:7" ht="13.5" x14ac:dyDescent="0.25">
      <c r="B202" s="144" t="s">
        <v>1211</v>
      </c>
      <c r="C202" s="143"/>
      <c r="D202" s="143"/>
      <c r="E202" s="143"/>
      <c r="F202" s="143"/>
      <c r="G202" s="143"/>
    </row>
    <row r="203" spans="2:7" ht="13.5" x14ac:dyDescent="0.25">
      <c r="B203" s="143"/>
      <c r="C203" s="143"/>
      <c r="D203" s="143"/>
      <c r="E203" s="151"/>
      <c r="F203" s="143"/>
      <c r="G203" s="143"/>
    </row>
    <row r="204" spans="2:7" ht="13.5" x14ac:dyDescent="0.25">
      <c r="B204" s="144" t="s">
        <v>1222</v>
      </c>
      <c r="C204" s="143"/>
      <c r="D204" s="143"/>
      <c r="E204" s="151"/>
      <c r="F204" s="143"/>
      <c r="G204" s="143"/>
    </row>
    <row r="205" spans="2:7" ht="13.5" x14ac:dyDescent="0.25">
      <c r="B205" s="143"/>
      <c r="C205" s="143"/>
      <c r="D205" s="143"/>
      <c r="E205" s="151"/>
      <c r="F205" s="143"/>
      <c r="G205" s="143"/>
    </row>
    <row r="206" spans="2:7" ht="13.5" x14ac:dyDescent="0.25">
      <c r="B206" s="144" t="s">
        <v>1223</v>
      </c>
      <c r="C206" s="143"/>
      <c r="D206" s="143"/>
      <c r="E206" s="151"/>
      <c r="F206" s="143"/>
      <c r="G206" s="143"/>
    </row>
    <row r="207" spans="2:7" ht="13.5" x14ac:dyDescent="0.25">
      <c r="B207" s="143"/>
      <c r="C207" s="143"/>
      <c r="D207" s="143"/>
      <c r="E207" s="151"/>
      <c r="F207" s="143"/>
      <c r="G207" s="143"/>
    </row>
    <row r="208" spans="2:7" ht="13.5" x14ac:dyDescent="0.25">
      <c r="B208" s="144" t="s">
        <v>1224</v>
      </c>
      <c r="C208" s="143"/>
      <c r="D208" s="143"/>
      <c r="E208" s="151"/>
      <c r="F208" s="143"/>
      <c r="G208" s="143"/>
    </row>
    <row r="209" spans="2:7" ht="13.5" x14ac:dyDescent="0.25">
      <c r="B209" s="143"/>
      <c r="C209" s="143"/>
      <c r="D209" s="143"/>
      <c r="E209" s="151"/>
      <c r="F209" s="143"/>
      <c r="G209" s="143"/>
    </row>
    <row r="210" spans="2:7" ht="13.5" x14ac:dyDescent="0.25">
      <c r="B210" s="144" t="s">
        <v>1225</v>
      </c>
      <c r="C210" s="143"/>
      <c r="D210" s="143"/>
      <c r="E210" s="151"/>
      <c r="F210" s="143"/>
      <c r="G210" s="143"/>
    </row>
    <row r="211" spans="2:7" ht="13.5" x14ac:dyDescent="0.25">
      <c r="B211" s="143"/>
      <c r="C211" s="143"/>
      <c r="D211" s="143"/>
      <c r="E211" s="151"/>
      <c r="F211" s="143"/>
      <c r="G211" s="143"/>
    </row>
    <row r="212" spans="2:7" ht="13.5" x14ac:dyDescent="0.25">
      <c r="B212" s="143" t="s">
        <v>1226</v>
      </c>
      <c r="C212" s="143"/>
      <c r="D212" s="143"/>
      <c r="E212" s="143"/>
      <c r="F212" s="143"/>
      <c r="G212" s="143"/>
    </row>
    <row r="213" spans="2:7" ht="13.5" x14ac:dyDescent="0.25">
      <c r="B213" s="143"/>
      <c r="C213" s="143"/>
      <c r="D213" s="143"/>
      <c r="E213" s="143"/>
      <c r="F213" s="143"/>
      <c r="G213" s="143"/>
    </row>
    <row r="214" spans="2:7" ht="13.5" x14ac:dyDescent="0.25">
      <c r="B214" s="143"/>
      <c r="C214" s="143"/>
      <c r="D214" s="143"/>
      <c r="E214" s="143"/>
      <c r="F214" s="143"/>
      <c r="G214" s="143"/>
    </row>
  </sheetData>
  <mergeCells count="21">
    <mergeCell ref="B166:G166"/>
    <mergeCell ref="B167:G167"/>
    <mergeCell ref="B169:G169"/>
    <mergeCell ref="B138:C138"/>
    <mergeCell ref="B139:C139"/>
    <mergeCell ref="B147:C147"/>
    <mergeCell ref="B149:C149"/>
    <mergeCell ref="B150:C150"/>
    <mergeCell ref="B151:C151"/>
    <mergeCell ref="B152:C152"/>
    <mergeCell ref="B154:C154"/>
    <mergeCell ref="B132:H132"/>
    <mergeCell ref="B133:H133"/>
    <mergeCell ref="B134:H134"/>
    <mergeCell ref="B136:D136"/>
    <mergeCell ref="B137:C137"/>
    <mergeCell ref="A1:H1"/>
    <mergeCell ref="A2:H2"/>
    <mergeCell ref="A3:H3"/>
    <mergeCell ref="B130:H130"/>
    <mergeCell ref="B131:H131"/>
  </mergeCells>
  <hyperlinks>
    <hyperlink ref="I1" location="Index!B2" display="Index" xr:uid="{0FDD7E3A-D8D3-4CED-BF78-2816E1A4573A}"/>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9528A-8AFB-481F-8812-CA6CD621497E}">
  <sheetPr>
    <outlinePr summaryBelow="0" summaryRight="0"/>
  </sheetPr>
  <dimension ref="A1:Q152"/>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878</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454</v>
      </c>
      <c r="C7" s="42" t="s">
        <v>455</v>
      </c>
      <c r="D7" s="42" t="s">
        <v>46</v>
      </c>
      <c r="E7" s="43">
        <v>1150000</v>
      </c>
      <c r="F7" s="44">
        <v>8150.05</v>
      </c>
      <c r="G7" s="45">
        <v>6.6985539999999996E-2</v>
      </c>
      <c r="H7" s="35" t="s">
        <v>140</v>
      </c>
    </row>
    <row r="8" spans="1:9" x14ac:dyDescent="0.2">
      <c r="A8" s="41">
        <v>2</v>
      </c>
      <c r="B8" s="42" t="s">
        <v>47</v>
      </c>
      <c r="C8" s="42" t="s">
        <v>48</v>
      </c>
      <c r="D8" s="42" t="s">
        <v>46</v>
      </c>
      <c r="E8" s="43">
        <v>529000</v>
      </c>
      <c r="F8" s="44">
        <v>6991.7929999999997</v>
      </c>
      <c r="G8" s="45">
        <v>5.7465780000000001E-2</v>
      </c>
      <c r="H8" s="35" t="s">
        <v>140</v>
      </c>
    </row>
    <row r="9" spans="1:9" x14ac:dyDescent="0.2">
      <c r="A9" s="41">
        <v>3</v>
      </c>
      <c r="B9" s="42" t="s">
        <v>17</v>
      </c>
      <c r="C9" s="42" t="s">
        <v>18</v>
      </c>
      <c r="D9" s="42" t="s">
        <v>19</v>
      </c>
      <c r="E9" s="43">
        <v>530000</v>
      </c>
      <c r="F9" s="44">
        <v>6291.1</v>
      </c>
      <c r="G9" s="45">
        <v>5.1706759999999997E-2</v>
      </c>
      <c r="H9" s="35" t="s">
        <v>140</v>
      </c>
    </row>
    <row r="10" spans="1:9" x14ac:dyDescent="0.2">
      <c r="A10" s="41">
        <v>4</v>
      </c>
      <c r="B10" s="42" t="s">
        <v>406</v>
      </c>
      <c r="C10" s="42" t="s">
        <v>407</v>
      </c>
      <c r="D10" s="42" t="s">
        <v>46</v>
      </c>
      <c r="E10" s="43">
        <v>500000</v>
      </c>
      <c r="F10" s="44">
        <v>6130</v>
      </c>
      <c r="G10" s="45">
        <v>5.0382679999999999E-2</v>
      </c>
      <c r="H10" s="35" t="s">
        <v>140</v>
      </c>
    </row>
    <row r="11" spans="1:9" x14ac:dyDescent="0.2">
      <c r="A11" s="41">
        <v>5</v>
      </c>
      <c r="B11" s="42" t="s">
        <v>26</v>
      </c>
      <c r="C11" s="42" t="s">
        <v>27</v>
      </c>
      <c r="D11" s="42" t="s">
        <v>28</v>
      </c>
      <c r="E11" s="43">
        <v>232000</v>
      </c>
      <c r="F11" s="44">
        <v>5345.7439999999997</v>
      </c>
      <c r="G11" s="45">
        <v>4.393685E-2</v>
      </c>
      <c r="H11" s="35" t="s">
        <v>140</v>
      </c>
    </row>
    <row r="12" spans="1:9" x14ac:dyDescent="0.2">
      <c r="A12" s="41">
        <v>6</v>
      </c>
      <c r="B12" s="42" t="s">
        <v>44</v>
      </c>
      <c r="C12" s="42" t="s">
        <v>45</v>
      </c>
      <c r="D12" s="42" t="s">
        <v>46</v>
      </c>
      <c r="E12" s="43">
        <v>520000</v>
      </c>
      <c r="F12" s="44">
        <v>4989.3999999999996</v>
      </c>
      <c r="G12" s="45">
        <v>4.1008049999999997E-2</v>
      </c>
      <c r="H12" s="35" t="s">
        <v>140</v>
      </c>
    </row>
    <row r="13" spans="1:9" x14ac:dyDescent="0.2">
      <c r="A13" s="41">
        <v>7</v>
      </c>
      <c r="B13" s="42" t="s">
        <v>699</v>
      </c>
      <c r="C13" s="42" t="s">
        <v>700</v>
      </c>
      <c r="D13" s="42" t="s">
        <v>192</v>
      </c>
      <c r="E13" s="43">
        <v>400000</v>
      </c>
      <c r="F13" s="44">
        <v>3976.4</v>
      </c>
      <c r="G13" s="45">
        <v>3.2682170000000003E-2</v>
      </c>
      <c r="H13" s="35" t="s">
        <v>140</v>
      </c>
    </row>
    <row r="14" spans="1:9" x14ac:dyDescent="0.2">
      <c r="A14" s="41">
        <v>8</v>
      </c>
      <c r="B14" s="42" t="s">
        <v>20</v>
      </c>
      <c r="C14" s="42" t="s">
        <v>21</v>
      </c>
      <c r="D14" s="42" t="s">
        <v>22</v>
      </c>
      <c r="E14" s="43">
        <v>1215766</v>
      </c>
      <c r="F14" s="44">
        <v>3923.8847649999998</v>
      </c>
      <c r="G14" s="45">
        <v>3.2250540000000001E-2</v>
      </c>
      <c r="H14" s="35" t="s">
        <v>140</v>
      </c>
    </row>
    <row r="15" spans="1:9" x14ac:dyDescent="0.2">
      <c r="A15" s="41">
        <v>9</v>
      </c>
      <c r="B15" s="42" t="s">
        <v>11</v>
      </c>
      <c r="C15" s="42" t="s">
        <v>12</v>
      </c>
      <c r="D15" s="42" t="s">
        <v>13</v>
      </c>
      <c r="E15" s="43">
        <v>100000</v>
      </c>
      <c r="F15" s="44">
        <v>3760</v>
      </c>
      <c r="G15" s="45">
        <v>3.0903570000000002E-2</v>
      </c>
      <c r="H15" s="35" t="s">
        <v>140</v>
      </c>
    </row>
    <row r="16" spans="1:9" x14ac:dyDescent="0.2">
      <c r="A16" s="41">
        <v>10</v>
      </c>
      <c r="B16" s="42" t="s">
        <v>14</v>
      </c>
      <c r="C16" s="42" t="s">
        <v>15</v>
      </c>
      <c r="D16" s="42" t="s">
        <v>16</v>
      </c>
      <c r="E16" s="43">
        <v>200000</v>
      </c>
      <c r="F16" s="44">
        <v>3514</v>
      </c>
      <c r="G16" s="45">
        <v>2.8881690000000002E-2</v>
      </c>
      <c r="H16" s="35" t="s">
        <v>140</v>
      </c>
    </row>
    <row r="17" spans="1:8" x14ac:dyDescent="0.2">
      <c r="A17" s="41">
        <v>11</v>
      </c>
      <c r="B17" s="42" t="s">
        <v>297</v>
      </c>
      <c r="C17" s="42" t="s">
        <v>298</v>
      </c>
      <c r="D17" s="42" t="s">
        <v>126</v>
      </c>
      <c r="E17" s="43">
        <v>716093</v>
      </c>
      <c r="F17" s="44">
        <v>3365.6370999999999</v>
      </c>
      <c r="G17" s="45">
        <v>2.7662289999999999E-2</v>
      </c>
      <c r="H17" s="35" t="s">
        <v>140</v>
      </c>
    </row>
    <row r="18" spans="1:8" x14ac:dyDescent="0.2">
      <c r="A18" s="41">
        <v>12</v>
      </c>
      <c r="B18" s="42" t="s">
        <v>474</v>
      </c>
      <c r="C18" s="42" t="s">
        <v>475</v>
      </c>
      <c r="D18" s="42" t="s">
        <v>222</v>
      </c>
      <c r="E18" s="43">
        <v>19735</v>
      </c>
      <c r="F18" s="44">
        <v>3365.6069000000002</v>
      </c>
      <c r="G18" s="45">
        <v>2.7662039999999999E-2</v>
      </c>
      <c r="H18" s="35" t="s">
        <v>140</v>
      </c>
    </row>
    <row r="19" spans="1:8" x14ac:dyDescent="0.2">
      <c r="A19" s="41">
        <v>13</v>
      </c>
      <c r="B19" s="42" t="s">
        <v>631</v>
      </c>
      <c r="C19" s="42" t="s">
        <v>632</v>
      </c>
      <c r="D19" s="42" t="s">
        <v>633</v>
      </c>
      <c r="E19" s="43">
        <v>1210000</v>
      </c>
      <c r="F19" s="44">
        <v>3179.2750000000001</v>
      </c>
      <c r="G19" s="45">
        <v>2.6130569999999999E-2</v>
      </c>
      <c r="H19" s="35" t="s">
        <v>140</v>
      </c>
    </row>
    <row r="20" spans="1:8" x14ac:dyDescent="0.2">
      <c r="A20" s="41">
        <v>14</v>
      </c>
      <c r="B20" s="42" t="s">
        <v>91</v>
      </c>
      <c r="C20" s="42" t="s">
        <v>92</v>
      </c>
      <c r="D20" s="42" t="s">
        <v>93</v>
      </c>
      <c r="E20" s="43">
        <v>1800000</v>
      </c>
      <c r="F20" s="44">
        <v>3069.9</v>
      </c>
      <c r="G20" s="45">
        <v>2.5231610000000002E-2</v>
      </c>
      <c r="H20" s="35" t="s">
        <v>140</v>
      </c>
    </row>
    <row r="21" spans="1:8" ht="25.5" x14ac:dyDescent="0.2">
      <c r="A21" s="41">
        <v>15</v>
      </c>
      <c r="B21" s="42" t="s">
        <v>254</v>
      </c>
      <c r="C21" s="42" t="s">
        <v>255</v>
      </c>
      <c r="D21" s="42" t="s">
        <v>215</v>
      </c>
      <c r="E21" s="43">
        <v>54500</v>
      </c>
      <c r="F21" s="44">
        <v>2814.1075000000001</v>
      </c>
      <c r="G21" s="45">
        <v>2.3129250000000001E-2</v>
      </c>
      <c r="H21" s="35" t="s">
        <v>140</v>
      </c>
    </row>
    <row r="22" spans="1:8" x14ac:dyDescent="0.2">
      <c r="A22" s="41">
        <v>16</v>
      </c>
      <c r="B22" s="42" t="s">
        <v>401</v>
      </c>
      <c r="C22" s="42" t="s">
        <v>402</v>
      </c>
      <c r="D22" s="42" t="s">
        <v>46</v>
      </c>
      <c r="E22" s="43">
        <v>1500000</v>
      </c>
      <c r="F22" s="44">
        <v>2565</v>
      </c>
      <c r="G22" s="45">
        <v>2.1081820000000001E-2</v>
      </c>
      <c r="H22" s="35" t="s">
        <v>140</v>
      </c>
    </row>
    <row r="23" spans="1:8" x14ac:dyDescent="0.2">
      <c r="A23" s="41">
        <v>17</v>
      </c>
      <c r="B23" s="42" t="s">
        <v>347</v>
      </c>
      <c r="C23" s="42" t="s">
        <v>348</v>
      </c>
      <c r="D23" s="42" t="s">
        <v>118</v>
      </c>
      <c r="E23" s="43">
        <v>1176000</v>
      </c>
      <c r="F23" s="44">
        <v>2494.0608000000002</v>
      </c>
      <c r="G23" s="45">
        <v>2.0498769999999999E-2</v>
      </c>
      <c r="H23" s="35" t="s">
        <v>140</v>
      </c>
    </row>
    <row r="24" spans="1:8" x14ac:dyDescent="0.2">
      <c r="A24" s="41">
        <v>18</v>
      </c>
      <c r="B24" s="42" t="s">
        <v>433</v>
      </c>
      <c r="C24" s="42" t="s">
        <v>434</v>
      </c>
      <c r="D24" s="42" t="s">
        <v>34</v>
      </c>
      <c r="E24" s="43">
        <v>75500</v>
      </c>
      <c r="F24" s="44">
        <v>2464.6219999999998</v>
      </c>
      <c r="G24" s="45">
        <v>2.025681E-2</v>
      </c>
      <c r="H24" s="35" t="s">
        <v>140</v>
      </c>
    </row>
    <row r="25" spans="1:8" x14ac:dyDescent="0.2">
      <c r="A25" s="41">
        <v>19</v>
      </c>
      <c r="B25" s="42" t="s">
        <v>203</v>
      </c>
      <c r="C25" s="42" t="s">
        <v>204</v>
      </c>
      <c r="D25" s="42" t="s">
        <v>46</v>
      </c>
      <c r="E25" s="43">
        <v>270000</v>
      </c>
      <c r="F25" s="44">
        <v>2433.7800000000002</v>
      </c>
      <c r="G25" s="45">
        <v>2.0003320000000002E-2</v>
      </c>
      <c r="H25" s="35" t="s">
        <v>140</v>
      </c>
    </row>
    <row r="26" spans="1:8" x14ac:dyDescent="0.2">
      <c r="A26" s="41">
        <v>20</v>
      </c>
      <c r="B26" s="42" t="s">
        <v>281</v>
      </c>
      <c r="C26" s="42" t="s">
        <v>282</v>
      </c>
      <c r="D26" s="42" t="s">
        <v>283</v>
      </c>
      <c r="E26" s="43">
        <v>590885</v>
      </c>
      <c r="F26" s="44">
        <v>2239.7495924999998</v>
      </c>
      <c r="G26" s="45">
        <v>1.8408580000000001E-2</v>
      </c>
      <c r="H26" s="35" t="s">
        <v>140</v>
      </c>
    </row>
    <row r="27" spans="1:8" x14ac:dyDescent="0.2">
      <c r="A27" s="41">
        <v>21</v>
      </c>
      <c r="B27" s="42" t="s">
        <v>666</v>
      </c>
      <c r="C27" s="42" t="s">
        <v>667</v>
      </c>
      <c r="D27" s="42" t="s">
        <v>668</v>
      </c>
      <c r="E27" s="43">
        <v>515000</v>
      </c>
      <c r="F27" s="44">
        <v>2188.75</v>
      </c>
      <c r="G27" s="45">
        <v>1.7989410000000001E-2</v>
      </c>
      <c r="H27" s="35" t="s">
        <v>140</v>
      </c>
    </row>
    <row r="28" spans="1:8" ht="51" x14ac:dyDescent="0.2">
      <c r="A28" s="41">
        <v>22</v>
      </c>
      <c r="B28" s="42" t="s">
        <v>399</v>
      </c>
      <c r="C28" s="42" t="s">
        <v>400</v>
      </c>
      <c r="D28" s="42" t="s">
        <v>133</v>
      </c>
      <c r="E28" s="43">
        <v>516000</v>
      </c>
      <c r="F28" s="44">
        <v>2175.7139999999999</v>
      </c>
      <c r="G28" s="45">
        <v>1.7882269999999999E-2</v>
      </c>
      <c r="H28" s="35" t="s">
        <v>140</v>
      </c>
    </row>
    <row r="29" spans="1:8" x14ac:dyDescent="0.2">
      <c r="A29" s="41">
        <v>23</v>
      </c>
      <c r="B29" s="42" t="s">
        <v>42</v>
      </c>
      <c r="C29" s="42" t="s">
        <v>43</v>
      </c>
      <c r="D29" s="42" t="s">
        <v>22</v>
      </c>
      <c r="E29" s="43">
        <v>768264</v>
      </c>
      <c r="F29" s="44">
        <v>2001.32772</v>
      </c>
      <c r="G29" s="45">
        <v>1.6448979999999998E-2</v>
      </c>
      <c r="H29" s="35" t="s">
        <v>140</v>
      </c>
    </row>
    <row r="30" spans="1:8" ht="51" x14ac:dyDescent="0.2">
      <c r="A30" s="41">
        <v>24</v>
      </c>
      <c r="B30" s="42" t="s">
        <v>131</v>
      </c>
      <c r="C30" s="42" t="s">
        <v>132</v>
      </c>
      <c r="D30" s="42" t="s">
        <v>133</v>
      </c>
      <c r="E30" s="43">
        <v>1200000</v>
      </c>
      <c r="F30" s="44">
        <v>1850.28</v>
      </c>
      <c r="G30" s="45">
        <v>1.520751E-2</v>
      </c>
      <c r="H30" s="35" t="s">
        <v>140</v>
      </c>
    </row>
    <row r="31" spans="1:8" x14ac:dyDescent="0.2">
      <c r="A31" s="41">
        <v>25</v>
      </c>
      <c r="B31" s="42" t="s">
        <v>250</v>
      </c>
      <c r="C31" s="42" t="s">
        <v>251</v>
      </c>
      <c r="D31" s="42" t="s">
        <v>227</v>
      </c>
      <c r="E31" s="43">
        <v>725000</v>
      </c>
      <c r="F31" s="44">
        <v>1813.2249999999999</v>
      </c>
      <c r="G31" s="45">
        <v>1.490296E-2</v>
      </c>
      <c r="H31" s="35" t="s">
        <v>140</v>
      </c>
    </row>
    <row r="32" spans="1:8" x14ac:dyDescent="0.2">
      <c r="A32" s="41">
        <v>26</v>
      </c>
      <c r="B32" s="42" t="s">
        <v>863</v>
      </c>
      <c r="C32" s="42" t="s">
        <v>864</v>
      </c>
      <c r="D32" s="42" t="s">
        <v>115</v>
      </c>
      <c r="E32" s="43">
        <v>183700</v>
      </c>
      <c r="F32" s="44">
        <v>1635.3892499999999</v>
      </c>
      <c r="G32" s="45">
        <v>1.344132E-2</v>
      </c>
      <c r="H32" s="35" t="s">
        <v>140</v>
      </c>
    </row>
    <row r="33" spans="1:8" ht="25.5" x14ac:dyDescent="0.2">
      <c r="A33" s="41">
        <v>27</v>
      </c>
      <c r="B33" s="42" t="s">
        <v>828</v>
      </c>
      <c r="C33" s="42" t="s">
        <v>829</v>
      </c>
      <c r="D33" s="42" t="s">
        <v>25</v>
      </c>
      <c r="E33" s="43">
        <v>53000</v>
      </c>
      <c r="F33" s="44">
        <v>1622.807</v>
      </c>
      <c r="G33" s="45">
        <v>1.333791E-2</v>
      </c>
      <c r="H33" s="35" t="s">
        <v>140</v>
      </c>
    </row>
    <row r="34" spans="1:8" x14ac:dyDescent="0.2">
      <c r="A34" s="41">
        <v>28</v>
      </c>
      <c r="B34" s="42" t="s">
        <v>233</v>
      </c>
      <c r="C34" s="42" t="s">
        <v>234</v>
      </c>
      <c r="D34" s="42" t="s">
        <v>118</v>
      </c>
      <c r="E34" s="43">
        <v>350000</v>
      </c>
      <c r="F34" s="44">
        <v>1598.45</v>
      </c>
      <c r="G34" s="45">
        <v>1.313772E-2</v>
      </c>
      <c r="H34" s="35" t="s">
        <v>140</v>
      </c>
    </row>
    <row r="35" spans="1:8" x14ac:dyDescent="0.2">
      <c r="A35" s="41">
        <v>29</v>
      </c>
      <c r="B35" s="42" t="s">
        <v>703</v>
      </c>
      <c r="C35" s="42" t="s">
        <v>704</v>
      </c>
      <c r="D35" s="42" t="s">
        <v>192</v>
      </c>
      <c r="E35" s="43">
        <v>125000</v>
      </c>
      <c r="F35" s="44">
        <v>1537.5</v>
      </c>
      <c r="G35" s="45">
        <v>1.263677E-2</v>
      </c>
      <c r="H35" s="35" t="s">
        <v>140</v>
      </c>
    </row>
    <row r="36" spans="1:8" ht="25.5" x14ac:dyDescent="0.2">
      <c r="A36" s="41">
        <v>30</v>
      </c>
      <c r="B36" s="42" t="s">
        <v>673</v>
      </c>
      <c r="C36" s="42" t="s">
        <v>674</v>
      </c>
      <c r="D36" s="42" t="s">
        <v>215</v>
      </c>
      <c r="E36" s="43">
        <v>114000</v>
      </c>
      <c r="F36" s="44">
        <v>1534.44</v>
      </c>
      <c r="G36" s="45">
        <v>1.2611610000000001E-2</v>
      </c>
      <c r="H36" s="35" t="s">
        <v>140</v>
      </c>
    </row>
    <row r="37" spans="1:8" x14ac:dyDescent="0.2">
      <c r="A37" s="41">
        <v>31</v>
      </c>
      <c r="B37" s="42" t="s">
        <v>721</v>
      </c>
      <c r="C37" s="42" t="s">
        <v>722</v>
      </c>
      <c r="D37" s="42" t="s">
        <v>192</v>
      </c>
      <c r="E37" s="43">
        <v>74734</v>
      </c>
      <c r="F37" s="44">
        <v>1532.495404</v>
      </c>
      <c r="G37" s="45">
        <v>1.259563E-2</v>
      </c>
      <c r="H37" s="35" t="s">
        <v>140</v>
      </c>
    </row>
    <row r="38" spans="1:8" x14ac:dyDescent="0.2">
      <c r="A38" s="41">
        <v>32</v>
      </c>
      <c r="B38" s="42" t="s">
        <v>879</v>
      </c>
      <c r="C38" s="42" t="s">
        <v>880</v>
      </c>
      <c r="D38" s="42" t="s">
        <v>34</v>
      </c>
      <c r="E38" s="43">
        <v>363500</v>
      </c>
      <c r="F38" s="44">
        <v>1471.0844999999999</v>
      </c>
      <c r="G38" s="45">
        <v>1.209089E-2</v>
      </c>
      <c r="H38" s="35" t="s">
        <v>140</v>
      </c>
    </row>
    <row r="39" spans="1:8" x14ac:dyDescent="0.2">
      <c r="A39" s="41">
        <v>33</v>
      </c>
      <c r="B39" s="42" t="s">
        <v>188</v>
      </c>
      <c r="C39" s="42" t="s">
        <v>189</v>
      </c>
      <c r="D39" s="42" t="s">
        <v>46</v>
      </c>
      <c r="E39" s="43">
        <v>1800000</v>
      </c>
      <c r="F39" s="44">
        <v>1465.92</v>
      </c>
      <c r="G39" s="45">
        <v>1.204845E-2</v>
      </c>
      <c r="H39" s="35" t="s">
        <v>140</v>
      </c>
    </row>
    <row r="40" spans="1:8" x14ac:dyDescent="0.2">
      <c r="A40" s="41">
        <v>34</v>
      </c>
      <c r="B40" s="42" t="s">
        <v>881</v>
      </c>
      <c r="C40" s="42" t="s">
        <v>882</v>
      </c>
      <c r="D40" s="42" t="s">
        <v>93</v>
      </c>
      <c r="E40" s="43">
        <v>132100</v>
      </c>
      <c r="F40" s="44">
        <v>1397.6179999999999</v>
      </c>
      <c r="G40" s="45">
        <v>1.148707E-2</v>
      </c>
      <c r="H40" s="35" t="s">
        <v>140</v>
      </c>
    </row>
    <row r="41" spans="1:8" x14ac:dyDescent="0.2">
      <c r="A41" s="41">
        <v>35</v>
      </c>
      <c r="B41" s="42" t="s">
        <v>638</v>
      </c>
      <c r="C41" s="42" t="s">
        <v>639</v>
      </c>
      <c r="D41" s="42" t="s">
        <v>192</v>
      </c>
      <c r="E41" s="43">
        <v>90000</v>
      </c>
      <c r="F41" s="44">
        <v>1371.6</v>
      </c>
      <c r="G41" s="45">
        <v>1.127323E-2</v>
      </c>
      <c r="H41" s="35" t="s">
        <v>140</v>
      </c>
    </row>
    <row r="42" spans="1:8" ht="25.5" x14ac:dyDescent="0.2">
      <c r="A42" s="41">
        <v>36</v>
      </c>
      <c r="B42" s="42" t="s">
        <v>770</v>
      </c>
      <c r="C42" s="42" t="s">
        <v>771</v>
      </c>
      <c r="D42" s="42" t="s">
        <v>215</v>
      </c>
      <c r="E42" s="43">
        <v>118000</v>
      </c>
      <c r="F42" s="44">
        <v>1371.16</v>
      </c>
      <c r="G42" s="45">
        <v>1.1269609999999999E-2</v>
      </c>
      <c r="H42" s="35" t="s">
        <v>140</v>
      </c>
    </row>
    <row r="43" spans="1:8" x14ac:dyDescent="0.2">
      <c r="A43" s="41">
        <v>37</v>
      </c>
      <c r="B43" s="42" t="s">
        <v>258</v>
      </c>
      <c r="C43" s="42" t="s">
        <v>259</v>
      </c>
      <c r="D43" s="42" t="s">
        <v>19</v>
      </c>
      <c r="E43" s="43">
        <v>380000</v>
      </c>
      <c r="F43" s="44">
        <v>1331.33</v>
      </c>
      <c r="G43" s="45">
        <v>1.0942250000000001E-2</v>
      </c>
      <c r="H43" s="35" t="s">
        <v>140</v>
      </c>
    </row>
    <row r="44" spans="1:8" x14ac:dyDescent="0.2">
      <c r="A44" s="41">
        <v>38</v>
      </c>
      <c r="B44" s="42" t="s">
        <v>715</v>
      </c>
      <c r="C44" s="42" t="s">
        <v>716</v>
      </c>
      <c r="D44" s="42" t="s">
        <v>209</v>
      </c>
      <c r="E44" s="43">
        <v>330000</v>
      </c>
      <c r="F44" s="44">
        <v>1304.1600000000001</v>
      </c>
      <c r="G44" s="45">
        <v>1.071894E-2</v>
      </c>
      <c r="H44" s="35" t="s">
        <v>140</v>
      </c>
    </row>
    <row r="45" spans="1:8" x14ac:dyDescent="0.2">
      <c r="A45" s="41">
        <v>39</v>
      </c>
      <c r="B45" s="42" t="s">
        <v>316</v>
      </c>
      <c r="C45" s="42" t="s">
        <v>317</v>
      </c>
      <c r="D45" s="42" t="s">
        <v>183</v>
      </c>
      <c r="E45" s="43">
        <v>250000</v>
      </c>
      <c r="F45" s="44">
        <v>1292.125</v>
      </c>
      <c r="G45" s="45">
        <v>1.0620020000000001E-2</v>
      </c>
      <c r="H45" s="35" t="s">
        <v>140</v>
      </c>
    </row>
    <row r="46" spans="1:8" x14ac:dyDescent="0.2">
      <c r="A46" s="41">
        <v>40</v>
      </c>
      <c r="B46" s="42" t="s">
        <v>713</v>
      </c>
      <c r="C46" s="42" t="s">
        <v>714</v>
      </c>
      <c r="D46" s="42" t="s">
        <v>80</v>
      </c>
      <c r="E46" s="43">
        <v>274000</v>
      </c>
      <c r="F46" s="44">
        <v>1229.3009999999999</v>
      </c>
      <c r="G46" s="45">
        <v>1.010367E-2</v>
      </c>
      <c r="H46" s="35" t="s">
        <v>140</v>
      </c>
    </row>
    <row r="47" spans="1:8" x14ac:dyDescent="0.2">
      <c r="A47" s="41">
        <v>41</v>
      </c>
      <c r="B47" s="42" t="s">
        <v>778</v>
      </c>
      <c r="C47" s="42" t="s">
        <v>779</v>
      </c>
      <c r="D47" s="42" t="s">
        <v>34</v>
      </c>
      <c r="E47" s="43">
        <v>160700</v>
      </c>
      <c r="F47" s="44">
        <v>1212.56185</v>
      </c>
      <c r="G47" s="45">
        <v>9.9660900000000004E-3</v>
      </c>
      <c r="H47" s="35" t="s">
        <v>140</v>
      </c>
    </row>
    <row r="48" spans="1:8" x14ac:dyDescent="0.2">
      <c r="A48" s="41">
        <v>42</v>
      </c>
      <c r="B48" s="42" t="s">
        <v>431</v>
      </c>
      <c r="C48" s="42" t="s">
        <v>432</v>
      </c>
      <c r="D48" s="42" t="s">
        <v>249</v>
      </c>
      <c r="E48" s="43">
        <v>109497</v>
      </c>
      <c r="F48" s="44">
        <v>1205.233479</v>
      </c>
      <c r="G48" s="45">
        <v>9.9058600000000007E-3</v>
      </c>
      <c r="H48" s="35" t="s">
        <v>140</v>
      </c>
    </row>
    <row r="49" spans="1:8" x14ac:dyDescent="0.2">
      <c r="A49" s="41">
        <v>43</v>
      </c>
      <c r="B49" s="42" t="s">
        <v>883</v>
      </c>
      <c r="C49" s="42" t="s">
        <v>884</v>
      </c>
      <c r="D49" s="42" t="s">
        <v>183</v>
      </c>
      <c r="E49" s="43">
        <v>385000</v>
      </c>
      <c r="F49" s="44">
        <v>1151.1500000000001</v>
      </c>
      <c r="G49" s="45">
        <v>9.4613400000000004E-3</v>
      </c>
      <c r="H49" s="35" t="s">
        <v>140</v>
      </c>
    </row>
    <row r="50" spans="1:8" ht="25.5" x14ac:dyDescent="0.2">
      <c r="A50" s="41">
        <v>44</v>
      </c>
      <c r="B50" s="42" t="s">
        <v>301</v>
      </c>
      <c r="C50" s="42" t="s">
        <v>302</v>
      </c>
      <c r="D50" s="42" t="s">
        <v>199</v>
      </c>
      <c r="E50" s="43">
        <v>46500</v>
      </c>
      <c r="F50" s="44">
        <v>1074.1500000000001</v>
      </c>
      <c r="G50" s="45">
        <v>8.8284799999999997E-3</v>
      </c>
      <c r="H50" s="35" t="s">
        <v>140</v>
      </c>
    </row>
    <row r="51" spans="1:8" ht="25.5" x14ac:dyDescent="0.2">
      <c r="A51" s="41">
        <v>45</v>
      </c>
      <c r="B51" s="42" t="s">
        <v>865</v>
      </c>
      <c r="C51" s="42" t="s">
        <v>866</v>
      </c>
      <c r="D51" s="42" t="s">
        <v>25</v>
      </c>
      <c r="E51" s="43">
        <v>206000</v>
      </c>
      <c r="F51" s="44">
        <v>1014.138</v>
      </c>
      <c r="G51" s="45">
        <v>8.3352400000000007E-3</v>
      </c>
      <c r="H51" s="35" t="s">
        <v>140</v>
      </c>
    </row>
    <row r="52" spans="1:8" x14ac:dyDescent="0.2">
      <c r="A52" s="41">
        <v>46</v>
      </c>
      <c r="B52" s="42" t="s">
        <v>799</v>
      </c>
      <c r="C52" s="42" t="s">
        <v>800</v>
      </c>
      <c r="D52" s="42" t="s">
        <v>209</v>
      </c>
      <c r="E52" s="43">
        <v>175000</v>
      </c>
      <c r="F52" s="44">
        <v>912.1</v>
      </c>
      <c r="G52" s="45">
        <v>7.4965800000000001E-3</v>
      </c>
      <c r="H52" s="35" t="s">
        <v>140</v>
      </c>
    </row>
    <row r="53" spans="1:8" x14ac:dyDescent="0.2">
      <c r="A53" s="41">
        <v>47</v>
      </c>
      <c r="B53" s="42" t="s">
        <v>885</v>
      </c>
      <c r="C53" s="42" t="s">
        <v>886</v>
      </c>
      <c r="D53" s="42" t="s">
        <v>34</v>
      </c>
      <c r="E53" s="43">
        <v>35000</v>
      </c>
      <c r="F53" s="44">
        <v>528.46500000000003</v>
      </c>
      <c r="G53" s="45">
        <v>4.3434700000000003E-3</v>
      </c>
      <c r="H53" s="35" t="s">
        <v>140</v>
      </c>
    </row>
    <row r="54" spans="1:8" x14ac:dyDescent="0.2">
      <c r="A54" s="41">
        <v>48</v>
      </c>
      <c r="B54" s="42" t="s">
        <v>887</v>
      </c>
      <c r="C54" s="42" t="s">
        <v>888</v>
      </c>
      <c r="D54" s="42" t="s">
        <v>889</v>
      </c>
      <c r="E54" s="43">
        <v>265500</v>
      </c>
      <c r="F54" s="44">
        <v>495.68849999999998</v>
      </c>
      <c r="G54" s="45">
        <v>4.0740799999999999E-3</v>
      </c>
      <c r="H54" s="35" t="s">
        <v>140</v>
      </c>
    </row>
    <row r="55" spans="1:8" x14ac:dyDescent="0.2">
      <c r="A55" s="46"/>
      <c r="B55" s="46"/>
      <c r="C55" s="47" t="s">
        <v>139</v>
      </c>
      <c r="D55" s="46"/>
      <c r="E55" s="46" t="s">
        <v>140</v>
      </c>
      <c r="F55" s="48">
        <v>120382.2743605</v>
      </c>
      <c r="G55" s="49">
        <v>0.98942604999999995</v>
      </c>
      <c r="H55" s="35" t="s">
        <v>140</v>
      </c>
    </row>
    <row r="56" spans="1:8" x14ac:dyDescent="0.2">
      <c r="A56" s="46"/>
      <c r="B56" s="46"/>
      <c r="C56" s="50"/>
      <c r="D56" s="46"/>
      <c r="E56" s="46"/>
      <c r="F56" s="51"/>
      <c r="G56" s="51"/>
      <c r="H56" s="35" t="s">
        <v>140</v>
      </c>
    </row>
    <row r="57" spans="1:8" x14ac:dyDescent="0.2">
      <c r="A57" s="46"/>
      <c r="B57" s="46"/>
      <c r="C57" s="47" t="s">
        <v>141</v>
      </c>
      <c r="D57" s="46"/>
      <c r="E57" s="46"/>
      <c r="F57" s="46"/>
      <c r="G57" s="46"/>
      <c r="H57" s="35" t="s">
        <v>140</v>
      </c>
    </row>
    <row r="58" spans="1:8" x14ac:dyDescent="0.2">
      <c r="A58" s="46"/>
      <c r="B58" s="46"/>
      <c r="C58" s="47" t="s">
        <v>139</v>
      </c>
      <c r="D58" s="46"/>
      <c r="E58" s="46" t="s">
        <v>140</v>
      </c>
      <c r="F58" s="52" t="s">
        <v>142</v>
      </c>
      <c r="G58" s="49">
        <v>0</v>
      </c>
      <c r="H58" s="35" t="s">
        <v>140</v>
      </c>
    </row>
    <row r="59" spans="1:8" x14ac:dyDescent="0.2">
      <c r="A59" s="46"/>
      <c r="B59" s="46"/>
      <c r="C59" s="50"/>
      <c r="D59" s="46"/>
      <c r="E59" s="46"/>
      <c r="F59" s="51"/>
      <c r="G59" s="51"/>
      <c r="H59" s="35" t="s">
        <v>140</v>
      </c>
    </row>
    <row r="60" spans="1:8" x14ac:dyDescent="0.2">
      <c r="A60" s="46"/>
      <c r="B60" s="46"/>
      <c r="C60" s="47" t="s">
        <v>143</v>
      </c>
      <c r="D60" s="46"/>
      <c r="E60" s="46"/>
      <c r="F60" s="46"/>
      <c r="G60" s="46"/>
      <c r="H60" s="35" t="s">
        <v>140</v>
      </c>
    </row>
    <row r="61" spans="1:8" x14ac:dyDescent="0.2">
      <c r="A61" s="46"/>
      <c r="B61" s="46"/>
      <c r="C61" s="47" t="s">
        <v>139</v>
      </c>
      <c r="D61" s="46"/>
      <c r="E61" s="46" t="s">
        <v>140</v>
      </c>
      <c r="F61" s="52" t="s">
        <v>142</v>
      </c>
      <c r="G61" s="49">
        <v>0</v>
      </c>
      <c r="H61" s="35" t="s">
        <v>140</v>
      </c>
    </row>
    <row r="62" spans="1:8" x14ac:dyDescent="0.2">
      <c r="A62" s="46"/>
      <c r="B62" s="46"/>
      <c r="C62" s="50"/>
      <c r="D62" s="46"/>
      <c r="E62" s="46"/>
      <c r="F62" s="51"/>
      <c r="G62" s="51"/>
      <c r="H62" s="35" t="s">
        <v>140</v>
      </c>
    </row>
    <row r="63" spans="1:8" x14ac:dyDescent="0.2">
      <c r="A63" s="46"/>
      <c r="B63" s="46"/>
      <c r="C63" s="47" t="s">
        <v>144</v>
      </c>
      <c r="D63" s="46"/>
      <c r="E63" s="46"/>
      <c r="F63" s="46"/>
      <c r="G63" s="46"/>
      <c r="H63" s="35" t="s">
        <v>140</v>
      </c>
    </row>
    <row r="64" spans="1:8" x14ac:dyDescent="0.2">
      <c r="A64" s="46"/>
      <c r="B64" s="46"/>
      <c r="C64" s="47" t="s">
        <v>139</v>
      </c>
      <c r="D64" s="46"/>
      <c r="E64" s="46" t="s">
        <v>140</v>
      </c>
      <c r="F64" s="52" t="s">
        <v>142</v>
      </c>
      <c r="G64" s="49">
        <v>0</v>
      </c>
      <c r="H64" s="35" t="s">
        <v>140</v>
      </c>
    </row>
    <row r="65" spans="1:8" x14ac:dyDescent="0.2">
      <c r="A65" s="46"/>
      <c r="B65" s="46"/>
      <c r="C65" s="50"/>
      <c r="D65" s="46"/>
      <c r="E65" s="46"/>
      <c r="F65" s="51"/>
      <c r="G65" s="51"/>
      <c r="H65" s="35" t="s">
        <v>140</v>
      </c>
    </row>
    <row r="66" spans="1:8" x14ac:dyDescent="0.2">
      <c r="A66" s="46"/>
      <c r="B66" s="46"/>
      <c r="C66" s="47" t="s">
        <v>145</v>
      </c>
      <c r="D66" s="46"/>
      <c r="E66" s="46"/>
      <c r="F66" s="51"/>
      <c r="G66" s="51"/>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146</v>
      </c>
      <c r="D69" s="46"/>
      <c r="E69" s="46"/>
      <c r="F69" s="51"/>
      <c r="G69" s="51"/>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147</v>
      </c>
      <c r="D72" s="46"/>
      <c r="E72" s="46"/>
      <c r="F72" s="48">
        <v>120382.2743605</v>
      </c>
      <c r="G72" s="49">
        <v>0.98942604999999995</v>
      </c>
      <c r="H72" s="35" t="s">
        <v>140</v>
      </c>
    </row>
    <row r="73" spans="1:8" x14ac:dyDescent="0.2">
      <c r="A73" s="46"/>
      <c r="B73" s="46"/>
      <c r="C73" s="50"/>
      <c r="D73" s="46"/>
      <c r="E73" s="46"/>
      <c r="F73" s="51"/>
      <c r="G73" s="51"/>
      <c r="H73" s="35" t="s">
        <v>140</v>
      </c>
    </row>
    <row r="74" spans="1:8" x14ac:dyDescent="0.2">
      <c r="A74" s="46"/>
      <c r="B74" s="46"/>
      <c r="C74" s="47" t="s">
        <v>148</v>
      </c>
      <c r="D74" s="46"/>
      <c r="E74" s="46"/>
      <c r="F74" s="51"/>
      <c r="G74" s="51"/>
      <c r="H74" s="35" t="s">
        <v>140</v>
      </c>
    </row>
    <row r="75" spans="1:8" x14ac:dyDescent="0.2">
      <c r="A75" s="46"/>
      <c r="B75" s="46"/>
      <c r="C75" s="47" t="s">
        <v>10</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46"/>
      <c r="B77" s="46"/>
      <c r="C77" s="50"/>
      <c r="D77" s="46"/>
      <c r="E77" s="46"/>
      <c r="F77" s="51"/>
      <c r="G77" s="51"/>
      <c r="H77" s="35" t="s">
        <v>140</v>
      </c>
    </row>
    <row r="78" spans="1:8" x14ac:dyDescent="0.2">
      <c r="A78" s="46"/>
      <c r="B78" s="46"/>
      <c r="C78" s="47" t="s">
        <v>149</v>
      </c>
      <c r="D78" s="46"/>
      <c r="E78" s="46"/>
      <c r="F78" s="46"/>
      <c r="G78" s="46"/>
      <c r="H78" s="35" t="s">
        <v>140</v>
      </c>
    </row>
    <row r="79" spans="1:8" x14ac:dyDescent="0.2">
      <c r="A79" s="46"/>
      <c r="B79" s="46"/>
      <c r="C79" s="47" t="s">
        <v>139</v>
      </c>
      <c r="D79" s="46"/>
      <c r="E79" s="46" t="s">
        <v>140</v>
      </c>
      <c r="F79" s="52" t="s">
        <v>142</v>
      </c>
      <c r="G79" s="49">
        <v>0</v>
      </c>
      <c r="H79" s="35" t="s">
        <v>140</v>
      </c>
    </row>
    <row r="80" spans="1:8" x14ac:dyDescent="0.2">
      <c r="A80" s="46"/>
      <c r="B80" s="46"/>
      <c r="C80" s="50"/>
      <c r="D80" s="46"/>
      <c r="E80" s="46"/>
      <c r="F80" s="51"/>
      <c r="G80" s="51"/>
      <c r="H80" s="35" t="s">
        <v>140</v>
      </c>
    </row>
    <row r="81" spans="1:8" x14ac:dyDescent="0.2">
      <c r="A81" s="46"/>
      <c r="B81" s="46"/>
      <c r="C81" s="47" t="s">
        <v>150</v>
      </c>
      <c r="D81" s="46"/>
      <c r="E81" s="46"/>
      <c r="F81" s="46"/>
      <c r="G81" s="46"/>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151</v>
      </c>
      <c r="D84" s="46"/>
      <c r="E84" s="46"/>
      <c r="F84" s="51"/>
      <c r="G84" s="51"/>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152</v>
      </c>
      <c r="D87" s="46"/>
      <c r="E87" s="46"/>
      <c r="F87" s="48">
        <v>0</v>
      </c>
      <c r="G87" s="49">
        <v>0</v>
      </c>
      <c r="H87" s="35" t="s">
        <v>140</v>
      </c>
    </row>
    <row r="88" spans="1:8" x14ac:dyDescent="0.2">
      <c r="A88" s="46"/>
      <c r="B88" s="46"/>
      <c r="C88" s="50"/>
      <c r="D88" s="46"/>
      <c r="E88" s="46"/>
      <c r="F88" s="51"/>
      <c r="G88" s="51"/>
      <c r="H88" s="35" t="s">
        <v>140</v>
      </c>
    </row>
    <row r="89" spans="1:8" x14ac:dyDescent="0.2">
      <c r="A89" s="46"/>
      <c r="B89" s="46"/>
      <c r="C89" s="47" t="s">
        <v>153</v>
      </c>
      <c r="D89" s="46"/>
      <c r="E89" s="46"/>
      <c r="F89" s="51"/>
      <c r="G89" s="51"/>
      <c r="H89" s="35" t="s">
        <v>140</v>
      </c>
    </row>
    <row r="90" spans="1:8" x14ac:dyDescent="0.2">
      <c r="A90" s="46"/>
      <c r="B90" s="46"/>
      <c r="C90" s="47" t="s">
        <v>154</v>
      </c>
      <c r="D90" s="46"/>
      <c r="E90" s="46"/>
      <c r="F90" s="51"/>
      <c r="G90" s="51"/>
      <c r="H90" s="35" t="s">
        <v>140</v>
      </c>
    </row>
    <row r="91" spans="1:8" x14ac:dyDescent="0.2">
      <c r="A91" s="46"/>
      <c r="B91" s="46"/>
      <c r="C91" s="47" t="s">
        <v>139</v>
      </c>
      <c r="D91" s="46"/>
      <c r="E91" s="46" t="s">
        <v>140</v>
      </c>
      <c r="F91" s="52" t="s">
        <v>142</v>
      </c>
      <c r="G91" s="49">
        <v>0</v>
      </c>
      <c r="H91" s="35" t="s">
        <v>140</v>
      </c>
    </row>
    <row r="92" spans="1:8" x14ac:dyDescent="0.2">
      <c r="A92" s="46"/>
      <c r="B92" s="46"/>
      <c r="C92" s="50"/>
      <c r="D92" s="46"/>
      <c r="E92" s="46"/>
      <c r="F92" s="51"/>
      <c r="G92" s="51"/>
      <c r="H92" s="35" t="s">
        <v>140</v>
      </c>
    </row>
    <row r="93" spans="1:8" x14ac:dyDescent="0.2">
      <c r="A93" s="46"/>
      <c r="B93" s="46"/>
      <c r="C93" s="47" t="s">
        <v>155</v>
      </c>
      <c r="D93" s="46"/>
      <c r="E93" s="46"/>
      <c r="F93" s="51"/>
      <c r="G93" s="51"/>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156</v>
      </c>
      <c r="D96" s="46"/>
      <c r="E96" s="46"/>
      <c r="F96" s="51"/>
      <c r="G96" s="51"/>
      <c r="H96" s="35" t="s">
        <v>140</v>
      </c>
    </row>
    <row r="97" spans="1:8" x14ac:dyDescent="0.2">
      <c r="A97" s="46"/>
      <c r="B97" s="46"/>
      <c r="C97" s="47" t="s">
        <v>139</v>
      </c>
      <c r="D97" s="46"/>
      <c r="E97" s="46" t="s">
        <v>140</v>
      </c>
      <c r="F97" s="52" t="s">
        <v>142</v>
      </c>
      <c r="G97" s="49">
        <v>0</v>
      </c>
      <c r="H97" s="35" t="s">
        <v>140</v>
      </c>
    </row>
    <row r="98" spans="1:8" x14ac:dyDescent="0.2">
      <c r="A98" s="46"/>
      <c r="B98" s="46"/>
      <c r="C98" s="50"/>
      <c r="D98" s="46"/>
      <c r="E98" s="46"/>
      <c r="F98" s="51"/>
      <c r="G98" s="51"/>
      <c r="H98" s="35" t="s">
        <v>140</v>
      </c>
    </row>
    <row r="99" spans="1:8" x14ac:dyDescent="0.2">
      <c r="A99" s="46"/>
      <c r="B99" s="46"/>
      <c r="C99" s="47" t="s">
        <v>157</v>
      </c>
      <c r="D99" s="46"/>
      <c r="E99" s="46"/>
      <c r="F99" s="51"/>
      <c r="G99" s="51"/>
      <c r="H99" s="35" t="s">
        <v>140</v>
      </c>
    </row>
    <row r="100" spans="1:8" x14ac:dyDescent="0.2">
      <c r="A100" s="41">
        <v>1</v>
      </c>
      <c r="B100" s="42"/>
      <c r="C100" s="42" t="s">
        <v>158</v>
      </c>
      <c r="D100" s="42"/>
      <c r="E100" s="54"/>
      <c r="F100" s="44">
        <v>1525.7410530069999</v>
      </c>
      <c r="G100" s="45">
        <v>1.254012E-2</v>
      </c>
      <c r="H100" s="35">
        <v>5.15</v>
      </c>
    </row>
    <row r="101" spans="1:8" x14ac:dyDescent="0.2">
      <c r="A101" s="46"/>
      <c r="B101" s="46"/>
      <c r="C101" s="47" t="s">
        <v>139</v>
      </c>
      <c r="D101" s="46"/>
      <c r="E101" s="46" t="s">
        <v>140</v>
      </c>
      <c r="F101" s="48">
        <v>1525.7410530069999</v>
      </c>
      <c r="G101" s="49">
        <v>1.254012E-2</v>
      </c>
      <c r="H101" s="35" t="s">
        <v>140</v>
      </c>
    </row>
    <row r="102" spans="1:8" x14ac:dyDescent="0.2">
      <c r="A102" s="46"/>
      <c r="B102" s="46"/>
      <c r="C102" s="50"/>
      <c r="D102" s="46"/>
      <c r="E102" s="46"/>
      <c r="F102" s="51"/>
      <c r="G102" s="51"/>
      <c r="H102" s="35" t="s">
        <v>140</v>
      </c>
    </row>
    <row r="103" spans="1:8" x14ac:dyDescent="0.2">
      <c r="A103" s="46"/>
      <c r="B103" s="46"/>
      <c r="C103" s="47" t="s">
        <v>159</v>
      </c>
      <c r="D103" s="46"/>
      <c r="E103" s="46"/>
      <c r="F103" s="48">
        <v>1525.7410530069999</v>
      </c>
      <c r="G103" s="49">
        <v>1.254012E-2</v>
      </c>
      <c r="H103" s="35" t="s">
        <v>140</v>
      </c>
    </row>
    <row r="104" spans="1:8" x14ac:dyDescent="0.2">
      <c r="A104" s="46"/>
      <c r="B104" s="46"/>
      <c r="C104" s="51"/>
      <c r="D104" s="46"/>
      <c r="E104" s="46"/>
      <c r="F104" s="46"/>
      <c r="G104" s="46"/>
      <c r="H104" s="35" t="s">
        <v>140</v>
      </c>
    </row>
    <row r="105" spans="1:8" x14ac:dyDescent="0.2">
      <c r="A105" s="46"/>
      <c r="B105" s="46"/>
      <c r="C105" s="47" t="s">
        <v>160</v>
      </c>
      <c r="D105" s="46"/>
      <c r="E105" s="46"/>
      <c r="F105" s="46"/>
      <c r="G105" s="46"/>
      <c r="H105" s="35" t="s">
        <v>140</v>
      </c>
    </row>
    <row r="106" spans="1:8" x14ac:dyDescent="0.2">
      <c r="A106" s="46"/>
      <c r="B106" s="46"/>
      <c r="C106" s="47" t="s">
        <v>161</v>
      </c>
      <c r="D106" s="46"/>
      <c r="E106" s="46"/>
      <c r="F106" s="46"/>
      <c r="G106" s="46"/>
      <c r="H106" s="35" t="s">
        <v>140</v>
      </c>
    </row>
    <row r="107" spans="1:8" x14ac:dyDescent="0.2">
      <c r="A107" s="46"/>
      <c r="B107" s="46"/>
      <c r="C107" s="47" t="s">
        <v>139</v>
      </c>
      <c r="D107" s="46"/>
      <c r="E107" s="46" t="s">
        <v>140</v>
      </c>
      <c r="F107" s="52" t="s">
        <v>142</v>
      </c>
      <c r="G107" s="49">
        <v>0</v>
      </c>
      <c r="H107" s="35" t="s">
        <v>140</v>
      </c>
    </row>
    <row r="108" spans="1:8" x14ac:dyDescent="0.2">
      <c r="A108" s="46"/>
      <c r="B108" s="46"/>
      <c r="C108" s="50"/>
      <c r="D108" s="46"/>
      <c r="E108" s="46"/>
      <c r="F108" s="51"/>
      <c r="G108" s="51"/>
      <c r="H108" s="35" t="s">
        <v>140</v>
      </c>
    </row>
    <row r="109" spans="1:8" x14ac:dyDescent="0.2">
      <c r="A109" s="46"/>
      <c r="B109" s="46"/>
      <c r="C109" s="47" t="s">
        <v>162</v>
      </c>
      <c r="D109" s="46"/>
      <c r="E109" s="46"/>
      <c r="F109" s="46"/>
      <c r="G109" s="46"/>
      <c r="H109" s="35" t="s">
        <v>140</v>
      </c>
    </row>
    <row r="110" spans="1:8" x14ac:dyDescent="0.2">
      <c r="A110" s="46"/>
      <c r="B110" s="46"/>
      <c r="C110" s="47" t="s">
        <v>163</v>
      </c>
      <c r="D110" s="46"/>
      <c r="E110" s="46"/>
      <c r="F110" s="46"/>
      <c r="G110" s="46"/>
      <c r="H110" s="35" t="s">
        <v>140</v>
      </c>
    </row>
    <row r="111" spans="1:8" x14ac:dyDescent="0.2">
      <c r="A111" s="46"/>
      <c r="B111" s="46"/>
      <c r="C111" s="47" t="s">
        <v>139</v>
      </c>
      <c r="D111" s="46"/>
      <c r="E111" s="46" t="s">
        <v>140</v>
      </c>
      <c r="F111" s="52" t="s">
        <v>142</v>
      </c>
      <c r="G111" s="49">
        <v>0</v>
      </c>
      <c r="H111" s="35" t="s">
        <v>140</v>
      </c>
    </row>
    <row r="112" spans="1:8" x14ac:dyDescent="0.2">
      <c r="A112" s="46"/>
      <c r="B112" s="46"/>
      <c r="C112" s="50"/>
      <c r="D112" s="46"/>
      <c r="E112" s="46"/>
      <c r="F112" s="51"/>
      <c r="G112" s="51"/>
      <c r="H112" s="35" t="s">
        <v>140</v>
      </c>
    </row>
    <row r="113" spans="1:17" x14ac:dyDescent="0.2">
      <c r="A113" s="46"/>
      <c r="B113" s="46"/>
      <c r="C113" s="47" t="s">
        <v>164</v>
      </c>
      <c r="D113" s="46"/>
      <c r="E113" s="46"/>
      <c r="F113" s="51"/>
      <c r="G113" s="51"/>
      <c r="H113" s="35" t="s">
        <v>140</v>
      </c>
    </row>
    <row r="114" spans="1:17" x14ac:dyDescent="0.2">
      <c r="A114" s="46"/>
      <c r="B114" s="46"/>
      <c r="C114" s="47" t="s">
        <v>139</v>
      </c>
      <c r="D114" s="46"/>
      <c r="E114" s="46" t="s">
        <v>140</v>
      </c>
      <c r="F114" s="52" t="s">
        <v>142</v>
      </c>
      <c r="G114" s="49">
        <v>0</v>
      </c>
      <c r="H114" s="35" t="s">
        <v>140</v>
      </c>
    </row>
    <row r="115" spans="1:17" x14ac:dyDescent="0.2">
      <c r="A115" s="46"/>
      <c r="B115" s="46"/>
      <c r="C115" s="50"/>
      <c r="D115" s="46"/>
      <c r="E115" s="46"/>
      <c r="F115" s="51"/>
      <c r="G115" s="51"/>
      <c r="H115" s="35" t="s">
        <v>140</v>
      </c>
    </row>
    <row r="116" spans="1:17" x14ac:dyDescent="0.2">
      <c r="A116" s="54"/>
      <c r="B116" s="42"/>
      <c r="C116" s="42" t="s">
        <v>165</v>
      </c>
      <c r="D116" s="42"/>
      <c r="E116" s="54"/>
      <c r="F116" s="44">
        <v>-239.21474369000001</v>
      </c>
      <c r="G116" s="45">
        <v>-1.9661100000000001E-3</v>
      </c>
      <c r="H116" s="35" t="s">
        <v>140</v>
      </c>
    </row>
    <row r="117" spans="1:17" x14ac:dyDescent="0.2">
      <c r="A117" s="50"/>
      <c r="B117" s="50"/>
      <c r="C117" s="47" t="s">
        <v>166</v>
      </c>
      <c r="D117" s="51"/>
      <c r="E117" s="51"/>
      <c r="F117" s="48">
        <v>121668.80066981701</v>
      </c>
      <c r="G117" s="55">
        <v>1.0000000600000001</v>
      </c>
      <c r="H117" s="35" t="s">
        <v>140</v>
      </c>
    </row>
    <row r="118" spans="1:17" x14ac:dyDescent="0.2">
      <c r="A118" s="56"/>
      <c r="B118" s="56"/>
      <c r="C118" s="57"/>
      <c r="D118" s="58"/>
      <c r="E118" s="58"/>
      <c r="F118" s="59"/>
      <c r="G118" s="60"/>
      <c r="H118" s="61"/>
    </row>
    <row r="119" spans="1:17" x14ac:dyDescent="0.2">
      <c r="A119" s="56"/>
      <c r="B119" s="62" t="s">
        <v>986</v>
      </c>
      <c r="C119" s="62"/>
      <c r="D119" s="62"/>
      <c r="E119" s="62"/>
      <c r="F119" s="62"/>
      <c r="G119" s="62"/>
      <c r="H119" s="62"/>
      <c r="J119" s="63"/>
    </row>
    <row r="120" spans="1:17" x14ac:dyDescent="0.2">
      <c r="A120" s="56"/>
      <c r="B120" s="62" t="s">
        <v>987</v>
      </c>
      <c r="C120" s="62"/>
      <c r="D120" s="62"/>
      <c r="E120" s="62"/>
      <c r="F120" s="62"/>
      <c r="G120" s="62"/>
      <c r="H120" s="62"/>
      <c r="J120" s="63"/>
    </row>
    <row r="121" spans="1:17" x14ac:dyDescent="0.2">
      <c r="A121" s="56"/>
      <c r="B121" s="62" t="s">
        <v>988</v>
      </c>
      <c r="C121" s="62"/>
      <c r="D121" s="62"/>
      <c r="E121" s="62"/>
      <c r="F121" s="62"/>
      <c r="G121" s="62"/>
      <c r="H121" s="62"/>
      <c r="J121" s="63"/>
    </row>
    <row r="122" spans="1:17" s="66" customFormat="1" ht="52.5" customHeight="1" x14ac:dyDescent="0.25">
      <c r="A122" s="64"/>
      <c r="B122" s="65" t="s">
        <v>989</v>
      </c>
      <c r="C122" s="65"/>
      <c r="D122" s="65"/>
      <c r="E122" s="65"/>
      <c r="F122" s="65"/>
      <c r="G122" s="65"/>
      <c r="H122" s="65"/>
      <c r="I122" s="29"/>
      <c r="J122" s="63"/>
      <c r="K122" s="29"/>
      <c r="L122" s="29"/>
      <c r="M122" s="29"/>
      <c r="N122" s="29"/>
      <c r="O122" s="29"/>
      <c r="P122" s="29"/>
      <c r="Q122" s="29"/>
    </row>
    <row r="123" spans="1:17" x14ac:dyDescent="0.2">
      <c r="A123" s="56"/>
      <c r="B123" s="62" t="s">
        <v>990</v>
      </c>
      <c r="C123" s="62"/>
      <c r="D123" s="62"/>
      <c r="E123" s="62"/>
      <c r="F123" s="62"/>
      <c r="G123" s="62"/>
      <c r="H123" s="62"/>
      <c r="J123" s="63"/>
    </row>
    <row r="124" spans="1:17" x14ac:dyDescent="0.2">
      <c r="A124" s="56"/>
      <c r="B124" s="56"/>
      <c r="C124" s="56"/>
      <c r="D124" s="58"/>
      <c r="E124" s="58"/>
      <c r="F124" s="58"/>
      <c r="G124" s="58"/>
    </row>
    <row r="125" spans="1:17" x14ac:dyDescent="0.2">
      <c r="A125" s="56"/>
      <c r="B125" s="113" t="s">
        <v>167</v>
      </c>
      <c r="C125" s="114"/>
      <c r="D125" s="115"/>
      <c r="E125" s="71"/>
      <c r="F125" s="58"/>
      <c r="G125" s="58"/>
    </row>
    <row r="126" spans="1:17" ht="27.75" customHeight="1" x14ac:dyDescent="0.2">
      <c r="A126" s="56"/>
      <c r="B126" s="116" t="s">
        <v>168</v>
      </c>
      <c r="C126" s="117"/>
      <c r="D126" s="91" t="s">
        <v>169</v>
      </c>
      <c r="E126" s="71"/>
      <c r="F126" s="58"/>
      <c r="G126" s="58"/>
    </row>
    <row r="127" spans="1:17" x14ac:dyDescent="0.2">
      <c r="A127" s="56"/>
      <c r="B127" s="116" t="s">
        <v>992</v>
      </c>
      <c r="C127" s="117"/>
      <c r="D127" s="91" t="s">
        <v>169</v>
      </c>
      <c r="E127" s="71"/>
      <c r="F127" s="58"/>
      <c r="G127" s="58"/>
    </row>
    <row r="128" spans="1:17" x14ac:dyDescent="0.2">
      <c r="A128" s="56"/>
      <c r="B128" s="116" t="s">
        <v>170</v>
      </c>
      <c r="C128" s="117"/>
      <c r="D128" s="118" t="s">
        <v>140</v>
      </c>
      <c r="E128" s="71"/>
      <c r="F128" s="58"/>
      <c r="G128" s="58"/>
    </row>
    <row r="129" spans="1:10" x14ac:dyDescent="0.2">
      <c r="A129" s="75"/>
      <c r="B129" s="119" t="s">
        <v>140</v>
      </c>
      <c r="C129" s="119" t="s">
        <v>993</v>
      </c>
      <c r="D129" s="119" t="s">
        <v>171</v>
      </c>
      <c r="E129" s="75"/>
      <c r="F129" s="75"/>
      <c r="G129" s="75"/>
      <c r="H129" s="75"/>
      <c r="J129" s="63"/>
    </row>
    <row r="130" spans="1:10" x14ac:dyDescent="0.2">
      <c r="A130" s="75"/>
      <c r="B130" s="120" t="s">
        <v>172</v>
      </c>
      <c r="C130" s="121">
        <v>46265</v>
      </c>
      <c r="D130" s="121">
        <v>46295</v>
      </c>
      <c r="E130" s="75"/>
      <c r="F130" s="75"/>
      <c r="G130" s="75"/>
      <c r="J130" s="63"/>
    </row>
    <row r="131" spans="1:10" x14ac:dyDescent="0.2">
      <c r="A131" s="75"/>
      <c r="B131" s="94" t="s">
        <v>173</v>
      </c>
      <c r="C131" s="122">
        <v>225.7893</v>
      </c>
      <c r="D131" s="122">
        <v>215.0401</v>
      </c>
      <c r="E131" s="75"/>
      <c r="F131" s="80"/>
      <c r="G131" s="81"/>
    </row>
    <row r="132" spans="1:10" x14ac:dyDescent="0.2">
      <c r="A132" s="75"/>
      <c r="B132" s="94" t="s">
        <v>994</v>
      </c>
      <c r="C132" s="122">
        <v>18.473299999999998</v>
      </c>
      <c r="D132" s="122">
        <v>17.593800000000002</v>
      </c>
      <c r="E132" s="75"/>
      <c r="F132" s="80"/>
      <c r="G132" s="81"/>
    </row>
    <row r="133" spans="1:10" x14ac:dyDescent="0.2">
      <c r="A133" s="75"/>
      <c r="B133" s="94" t="s">
        <v>174</v>
      </c>
      <c r="C133" s="122">
        <v>211.87729999999999</v>
      </c>
      <c r="D133" s="122">
        <v>201.70419999999999</v>
      </c>
      <c r="E133" s="75"/>
      <c r="F133" s="80"/>
      <c r="G133" s="81"/>
    </row>
    <row r="134" spans="1:10" x14ac:dyDescent="0.2">
      <c r="A134" s="75"/>
      <c r="B134" s="94" t="s">
        <v>995</v>
      </c>
      <c r="C134" s="122">
        <v>15.106999999999999</v>
      </c>
      <c r="D134" s="122">
        <v>14.381600000000001</v>
      </c>
      <c r="E134" s="75"/>
      <c r="F134" s="80"/>
      <c r="G134" s="81"/>
    </row>
    <row r="135" spans="1:10" x14ac:dyDescent="0.2">
      <c r="A135" s="75"/>
      <c r="B135" s="75"/>
      <c r="C135" s="75"/>
      <c r="D135" s="75"/>
      <c r="E135" s="75"/>
      <c r="F135" s="75"/>
      <c r="G135" s="75"/>
    </row>
    <row r="136" spans="1:10" x14ac:dyDescent="0.2">
      <c r="A136" s="75"/>
      <c r="B136" s="116" t="s">
        <v>175</v>
      </c>
      <c r="C136" s="117"/>
      <c r="D136" s="91" t="s">
        <v>169</v>
      </c>
      <c r="E136" s="75"/>
      <c r="F136" s="75"/>
      <c r="G136" s="75"/>
    </row>
    <row r="137" spans="1:10" x14ac:dyDescent="0.2">
      <c r="A137" s="75"/>
      <c r="B137" s="172"/>
      <c r="C137" s="172"/>
      <c r="D137" s="173"/>
      <c r="E137" s="75"/>
      <c r="F137" s="80"/>
      <c r="G137" s="81"/>
    </row>
    <row r="138" spans="1:10" x14ac:dyDescent="0.2">
      <c r="A138" s="75"/>
      <c r="B138" s="116" t="s">
        <v>176</v>
      </c>
      <c r="C138" s="117"/>
      <c r="D138" s="91" t="s">
        <v>169</v>
      </c>
      <c r="E138" s="84"/>
      <c r="F138" s="75"/>
      <c r="G138" s="75"/>
    </row>
    <row r="139" spans="1:10" x14ac:dyDescent="0.2">
      <c r="A139" s="75"/>
      <c r="B139" s="116" t="s">
        <v>177</v>
      </c>
      <c r="C139" s="117"/>
      <c r="D139" s="91" t="s">
        <v>169</v>
      </c>
      <c r="E139" s="84"/>
      <c r="F139" s="75"/>
      <c r="G139" s="75"/>
    </row>
    <row r="140" spans="1:10" x14ac:dyDescent="0.2">
      <c r="A140" s="75"/>
      <c r="B140" s="116" t="s">
        <v>178</v>
      </c>
      <c r="C140" s="117"/>
      <c r="D140" s="91" t="s">
        <v>169</v>
      </c>
      <c r="E140" s="84"/>
      <c r="F140" s="75"/>
      <c r="G140" s="75"/>
    </row>
    <row r="141" spans="1:10" x14ac:dyDescent="0.2">
      <c r="A141" s="75"/>
      <c r="B141" s="116" t="s">
        <v>179</v>
      </c>
      <c r="C141" s="117"/>
      <c r="D141" s="125">
        <v>0.27763662657543425</v>
      </c>
      <c r="E141" s="75"/>
      <c r="F141" s="80"/>
      <c r="G141" s="81"/>
    </row>
    <row r="143" spans="1:10" x14ac:dyDescent="0.2">
      <c r="B143" s="86" t="s">
        <v>997</v>
      </c>
      <c r="C143" s="86"/>
    </row>
    <row r="145" spans="2:10" ht="153.75" customHeight="1" x14ac:dyDescent="0.2"/>
    <row r="148" spans="2:10" x14ac:dyDescent="0.2">
      <c r="B148" s="87" t="s">
        <v>998</v>
      </c>
      <c r="C148" s="88"/>
      <c r="D148" s="87"/>
    </row>
    <row r="149" spans="2:10" x14ac:dyDescent="0.2">
      <c r="B149" s="87" t="s">
        <v>1161</v>
      </c>
      <c r="D149" s="87"/>
    </row>
    <row r="150" spans="2:10" ht="165" customHeight="1" x14ac:dyDescent="0.2"/>
    <row r="152" spans="2:10" x14ac:dyDescent="0.2">
      <c r="J152" s="32"/>
    </row>
  </sheetData>
  <mergeCells count="18">
    <mergeCell ref="B127:C127"/>
    <mergeCell ref="B128:C128"/>
    <mergeCell ref="B136:C136"/>
    <mergeCell ref="B121:H121"/>
    <mergeCell ref="B122:H122"/>
    <mergeCell ref="B123:H123"/>
    <mergeCell ref="B125:D125"/>
    <mergeCell ref="B126:C126"/>
    <mergeCell ref="A1:H1"/>
    <mergeCell ref="A2:H2"/>
    <mergeCell ref="A3:H3"/>
    <mergeCell ref="B119:H119"/>
    <mergeCell ref="B120:H120"/>
    <mergeCell ref="B138:C138"/>
    <mergeCell ref="B139:C139"/>
    <mergeCell ref="B140:C140"/>
    <mergeCell ref="B141:C141"/>
    <mergeCell ref="B143:C143"/>
  </mergeCells>
  <hyperlinks>
    <hyperlink ref="I1" location="Index!B2" display="Index" xr:uid="{1952D21B-5A09-41C6-8F51-35CD2552948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67427-F7D1-4262-A154-A2158A07159A}">
  <sheetPr>
    <outlinePr summaryBelow="0" summaryRight="0"/>
  </sheetPr>
  <dimension ref="A1:Q142"/>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890</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1676804</v>
      </c>
      <c r="F7" s="44">
        <v>22162.318468000001</v>
      </c>
      <c r="G7" s="45">
        <v>7.7330399999999994E-2</v>
      </c>
      <c r="H7" s="35" t="s">
        <v>140</v>
      </c>
    </row>
    <row r="8" spans="1:9" x14ac:dyDescent="0.2">
      <c r="A8" s="41">
        <v>2</v>
      </c>
      <c r="B8" s="42" t="s">
        <v>406</v>
      </c>
      <c r="C8" s="42" t="s">
        <v>407</v>
      </c>
      <c r="D8" s="42" t="s">
        <v>46</v>
      </c>
      <c r="E8" s="43">
        <v>1495369</v>
      </c>
      <c r="F8" s="44">
        <v>18333.22394</v>
      </c>
      <c r="G8" s="45">
        <v>6.3969639999999994E-2</v>
      </c>
      <c r="H8" s="35" t="s">
        <v>140</v>
      </c>
    </row>
    <row r="9" spans="1:9" x14ac:dyDescent="0.2">
      <c r="A9" s="41">
        <v>3</v>
      </c>
      <c r="B9" s="42" t="s">
        <v>14</v>
      </c>
      <c r="C9" s="42" t="s">
        <v>15</v>
      </c>
      <c r="D9" s="42" t="s">
        <v>16</v>
      </c>
      <c r="E9" s="43">
        <v>977000</v>
      </c>
      <c r="F9" s="44">
        <v>17165.89</v>
      </c>
      <c r="G9" s="45">
        <v>5.9896489999999997E-2</v>
      </c>
      <c r="H9" s="35" t="s">
        <v>140</v>
      </c>
    </row>
    <row r="10" spans="1:9" x14ac:dyDescent="0.2">
      <c r="A10" s="41">
        <v>4</v>
      </c>
      <c r="B10" s="42" t="s">
        <v>44</v>
      </c>
      <c r="C10" s="42" t="s">
        <v>45</v>
      </c>
      <c r="D10" s="42" t="s">
        <v>46</v>
      </c>
      <c r="E10" s="43">
        <v>1615408</v>
      </c>
      <c r="F10" s="44">
        <v>15499.839760000001</v>
      </c>
      <c r="G10" s="45">
        <v>5.4083190000000003E-2</v>
      </c>
      <c r="H10" s="35" t="s">
        <v>140</v>
      </c>
    </row>
    <row r="11" spans="1:9" x14ac:dyDescent="0.2">
      <c r="A11" s="41">
        <v>5</v>
      </c>
      <c r="B11" s="42" t="s">
        <v>454</v>
      </c>
      <c r="C11" s="42" t="s">
        <v>455</v>
      </c>
      <c r="D11" s="42" t="s">
        <v>46</v>
      </c>
      <c r="E11" s="43">
        <v>1924675</v>
      </c>
      <c r="F11" s="44">
        <v>13640.171725</v>
      </c>
      <c r="G11" s="45">
        <v>4.7594299999999999E-2</v>
      </c>
      <c r="H11" s="35" t="s">
        <v>140</v>
      </c>
    </row>
    <row r="12" spans="1:9" x14ac:dyDescent="0.2">
      <c r="A12" s="41">
        <v>6</v>
      </c>
      <c r="B12" s="42" t="s">
        <v>456</v>
      </c>
      <c r="C12" s="42" t="s">
        <v>457</v>
      </c>
      <c r="D12" s="42" t="s">
        <v>46</v>
      </c>
      <c r="E12" s="43">
        <v>3138965</v>
      </c>
      <c r="F12" s="44">
        <v>13089.484049999999</v>
      </c>
      <c r="G12" s="45">
        <v>4.56728E-2</v>
      </c>
      <c r="H12" s="35" t="s">
        <v>140</v>
      </c>
    </row>
    <row r="13" spans="1:9" x14ac:dyDescent="0.2">
      <c r="A13" s="41">
        <v>7</v>
      </c>
      <c r="B13" s="42" t="s">
        <v>220</v>
      </c>
      <c r="C13" s="42" t="s">
        <v>221</v>
      </c>
      <c r="D13" s="42" t="s">
        <v>222</v>
      </c>
      <c r="E13" s="43">
        <v>278803</v>
      </c>
      <c r="F13" s="44">
        <v>11447.651180000001</v>
      </c>
      <c r="G13" s="45">
        <v>3.9943989999999999E-2</v>
      </c>
      <c r="H13" s="35" t="s">
        <v>140</v>
      </c>
    </row>
    <row r="14" spans="1:9" x14ac:dyDescent="0.2">
      <c r="A14" s="41">
        <v>8</v>
      </c>
      <c r="B14" s="42" t="s">
        <v>57</v>
      </c>
      <c r="C14" s="42" t="s">
        <v>58</v>
      </c>
      <c r="D14" s="42" t="s">
        <v>34</v>
      </c>
      <c r="E14" s="43">
        <v>109075</v>
      </c>
      <c r="F14" s="44">
        <v>11362.34275</v>
      </c>
      <c r="G14" s="45">
        <v>3.964633E-2</v>
      </c>
      <c r="H14" s="35" t="s">
        <v>140</v>
      </c>
    </row>
    <row r="15" spans="1:9" x14ac:dyDescent="0.2">
      <c r="A15" s="41">
        <v>9</v>
      </c>
      <c r="B15" s="42" t="s">
        <v>11</v>
      </c>
      <c r="C15" s="42" t="s">
        <v>12</v>
      </c>
      <c r="D15" s="42" t="s">
        <v>13</v>
      </c>
      <c r="E15" s="43">
        <v>277730</v>
      </c>
      <c r="F15" s="44">
        <v>10442.647999999999</v>
      </c>
      <c r="G15" s="45">
        <v>3.6437259999999999E-2</v>
      </c>
      <c r="H15" s="35" t="s">
        <v>140</v>
      </c>
    </row>
    <row r="16" spans="1:9" x14ac:dyDescent="0.2">
      <c r="A16" s="41">
        <v>10</v>
      </c>
      <c r="B16" s="42" t="s">
        <v>699</v>
      </c>
      <c r="C16" s="42" t="s">
        <v>700</v>
      </c>
      <c r="D16" s="42" t="s">
        <v>192</v>
      </c>
      <c r="E16" s="43">
        <v>1025318</v>
      </c>
      <c r="F16" s="44">
        <v>10192.686238</v>
      </c>
      <c r="G16" s="45">
        <v>3.5565079999999999E-2</v>
      </c>
      <c r="H16" s="35" t="s">
        <v>140</v>
      </c>
    </row>
    <row r="17" spans="1:8" x14ac:dyDescent="0.2">
      <c r="A17" s="41">
        <v>11</v>
      </c>
      <c r="B17" s="42" t="s">
        <v>757</v>
      </c>
      <c r="C17" s="42" t="s">
        <v>758</v>
      </c>
      <c r="D17" s="42" t="s">
        <v>227</v>
      </c>
      <c r="E17" s="43">
        <v>258923</v>
      </c>
      <c r="F17" s="44">
        <v>9842.6989219999996</v>
      </c>
      <c r="G17" s="45">
        <v>3.4343869999999999E-2</v>
      </c>
      <c r="H17" s="35" t="s">
        <v>140</v>
      </c>
    </row>
    <row r="18" spans="1:8" x14ac:dyDescent="0.2">
      <c r="A18" s="41">
        <v>12</v>
      </c>
      <c r="B18" s="42" t="s">
        <v>753</v>
      </c>
      <c r="C18" s="42" t="s">
        <v>754</v>
      </c>
      <c r="D18" s="42" t="s">
        <v>34</v>
      </c>
      <c r="E18" s="43">
        <v>272519</v>
      </c>
      <c r="F18" s="44">
        <v>9523.1764550000007</v>
      </c>
      <c r="G18" s="45">
        <v>3.3228969999999997E-2</v>
      </c>
      <c r="H18" s="35" t="s">
        <v>140</v>
      </c>
    </row>
    <row r="19" spans="1:8" x14ac:dyDescent="0.2">
      <c r="A19" s="41">
        <v>13</v>
      </c>
      <c r="B19" s="42" t="s">
        <v>634</v>
      </c>
      <c r="C19" s="42" t="s">
        <v>635</v>
      </c>
      <c r="D19" s="42" t="s">
        <v>209</v>
      </c>
      <c r="E19" s="43">
        <v>546456</v>
      </c>
      <c r="F19" s="44">
        <v>8688.6504000000004</v>
      </c>
      <c r="G19" s="45">
        <v>3.031708E-2</v>
      </c>
      <c r="H19" s="35" t="s">
        <v>140</v>
      </c>
    </row>
    <row r="20" spans="1:8" ht="25.5" x14ac:dyDescent="0.2">
      <c r="A20" s="41">
        <v>14</v>
      </c>
      <c r="B20" s="42" t="s">
        <v>472</v>
      </c>
      <c r="C20" s="42" t="s">
        <v>473</v>
      </c>
      <c r="D20" s="42" t="s">
        <v>215</v>
      </c>
      <c r="E20" s="43">
        <v>469431</v>
      </c>
      <c r="F20" s="44">
        <v>8527.6835460000002</v>
      </c>
      <c r="G20" s="45">
        <v>2.9755420000000001E-2</v>
      </c>
      <c r="H20" s="35" t="s">
        <v>140</v>
      </c>
    </row>
    <row r="21" spans="1:8" x14ac:dyDescent="0.2">
      <c r="A21" s="41">
        <v>15</v>
      </c>
      <c r="B21" s="42" t="s">
        <v>328</v>
      </c>
      <c r="C21" s="42" t="s">
        <v>329</v>
      </c>
      <c r="D21" s="42" t="s">
        <v>222</v>
      </c>
      <c r="E21" s="43">
        <v>271223</v>
      </c>
      <c r="F21" s="44">
        <v>8001.0784999999996</v>
      </c>
      <c r="G21" s="45">
        <v>2.7917959999999999E-2</v>
      </c>
      <c r="H21" s="35" t="s">
        <v>140</v>
      </c>
    </row>
    <row r="22" spans="1:8" x14ac:dyDescent="0.2">
      <c r="A22" s="41">
        <v>16</v>
      </c>
      <c r="B22" s="42" t="s">
        <v>75</v>
      </c>
      <c r="C22" s="42" t="s">
        <v>76</v>
      </c>
      <c r="D22" s="42" t="s">
        <v>77</v>
      </c>
      <c r="E22" s="43">
        <v>145000</v>
      </c>
      <c r="F22" s="44">
        <v>7226.8</v>
      </c>
      <c r="G22" s="45">
        <v>2.5216289999999999E-2</v>
      </c>
      <c r="H22" s="35" t="s">
        <v>140</v>
      </c>
    </row>
    <row r="23" spans="1:8" x14ac:dyDescent="0.2">
      <c r="A23" s="41">
        <v>17</v>
      </c>
      <c r="B23" s="42" t="s">
        <v>17</v>
      </c>
      <c r="C23" s="42" t="s">
        <v>18</v>
      </c>
      <c r="D23" s="42" t="s">
        <v>19</v>
      </c>
      <c r="E23" s="43">
        <v>587888</v>
      </c>
      <c r="F23" s="44">
        <v>6978.23056</v>
      </c>
      <c r="G23" s="45">
        <v>2.4348959999999999E-2</v>
      </c>
      <c r="H23" s="35" t="s">
        <v>140</v>
      </c>
    </row>
    <row r="24" spans="1:8" x14ac:dyDescent="0.2">
      <c r="A24" s="41">
        <v>18</v>
      </c>
      <c r="B24" s="42" t="s">
        <v>322</v>
      </c>
      <c r="C24" s="42" t="s">
        <v>323</v>
      </c>
      <c r="D24" s="42" t="s">
        <v>183</v>
      </c>
      <c r="E24" s="43">
        <v>419678</v>
      </c>
      <c r="F24" s="44">
        <v>6798.7835999999998</v>
      </c>
      <c r="G24" s="45">
        <v>2.3722819999999999E-2</v>
      </c>
      <c r="H24" s="35" t="s">
        <v>140</v>
      </c>
    </row>
    <row r="25" spans="1:8" ht="25.5" x14ac:dyDescent="0.2">
      <c r="A25" s="41">
        <v>19</v>
      </c>
      <c r="B25" s="42" t="s">
        <v>23</v>
      </c>
      <c r="C25" s="42" t="s">
        <v>24</v>
      </c>
      <c r="D25" s="42" t="s">
        <v>25</v>
      </c>
      <c r="E25" s="43">
        <v>62000</v>
      </c>
      <c r="F25" s="44">
        <v>6792.72</v>
      </c>
      <c r="G25" s="45">
        <v>2.3701659999999999E-2</v>
      </c>
      <c r="H25" s="35" t="s">
        <v>140</v>
      </c>
    </row>
    <row r="26" spans="1:8" x14ac:dyDescent="0.2">
      <c r="A26" s="41">
        <v>20</v>
      </c>
      <c r="B26" s="42" t="s">
        <v>20</v>
      </c>
      <c r="C26" s="42" t="s">
        <v>21</v>
      </c>
      <c r="D26" s="42" t="s">
        <v>22</v>
      </c>
      <c r="E26" s="43">
        <v>1967000</v>
      </c>
      <c r="F26" s="44">
        <v>6348.4925000000003</v>
      </c>
      <c r="G26" s="45">
        <v>2.2151629999999999E-2</v>
      </c>
      <c r="H26" s="35" t="s">
        <v>140</v>
      </c>
    </row>
    <row r="27" spans="1:8" x14ac:dyDescent="0.2">
      <c r="A27" s="41">
        <v>21</v>
      </c>
      <c r="B27" s="42" t="s">
        <v>642</v>
      </c>
      <c r="C27" s="42" t="s">
        <v>643</v>
      </c>
      <c r="D27" s="42" t="s">
        <v>46</v>
      </c>
      <c r="E27" s="43">
        <v>2501831</v>
      </c>
      <c r="F27" s="44">
        <v>5767.9713705000004</v>
      </c>
      <c r="G27" s="45">
        <v>2.012603E-2</v>
      </c>
      <c r="H27" s="35" t="s">
        <v>140</v>
      </c>
    </row>
    <row r="28" spans="1:8" x14ac:dyDescent="0.2">
      <c r="A28" s="41">
        <v>22</v>
      </c>
      <c r="B28" s="42" t="s">
        <v>468</v>
      </c>
      <c r="C28" s="42" t="s">
        <v>469</v>
      </c>
      <c r="D28" s="42" t="s">
        <v>209</v>
      </c>
      <c r="E28" s="43">
        <v>332646</v>
      </c>
      <c r="F28" s="44">
        <v>5643.0067440000003</v>
      </c>
      <c r="G28" s="45">
        <v>1.9689999999999999E-2</v>
      </c>
      <c r="H28" s="35" t="s">
        <v>140</v>
      </c>
    </row>
    <row r="29" spans="1:8" x14ac:dyDescent="0.2">
      <c r="A29" s="41">
        <v>23</v>
      </c>
      <c r="B29" s="42" t="s">
        <v>856</v>
      </c>
      <c r="C29" s="42" t="s">
        <v>857</v>
      </c>
      <c r="D29" s="42" t="s">
        <v>115</v>
      </c>
      <c r="E29" s="43">
        <v>120291</v>
      </c>
      <c r="F29" s="44">
        <v>5517.7481699999998</v>
      </c>
      <c r="G29" s="45">
        <v>1.925294E-2</v>
      </c>
      <c r="H29" s="35" t="s">
        <v>140</v>
      </c>
    </row>
    <row r="30" spans="1:8" x14ac:dyDescent="0.2">
      <c r="A30" s="41">
        <v>24</v>
      </c>
      <c r="B30" s="42" t="s">
        <v>116</v>
      </c>
      <c r="C30" s="42" t="s">
        <v>117</v>
      </c>
      <c r="D30" s="42" t="s">
        <v>118</v>
      </c>
      <c r="E30" s="43">
        <v>725380</v>
      </c>
      <c r="F30" s="44">
        <v>5285.4813700000004</v>
      </c>
      <c r="G30" s="45">
        <v>1.8442489999999999E-2</v>
      </c>
      <c r="H30" s="35" t="s">
        <v>140</v>
      </c>
    </row>
    <row r="31" spans="1:8" x14ac:dyDescent="0.2">
      <c r="A31" s="41">
        <v>25</v>
      </c>
      <c r="B31" s="42" t="s">
        <v>233</v>
      </c>
      <c r="C31" s="42" t="s">
        <v>234</v>
      </c>
      <c r="D31" s="42" t="s">
        <v>118</v>
      </c>
      <c r="E31" s="43">
        <v>1051538</v>
      </c>
      <c r="F31" s="44">
        <v>4802.3740459999999</v>
      </c>
      <c r="G31" s="45">
        <v>1.6756799999999999E-2</v>
      </c>
      <c r="H31" s="35" t="s">
        <v>140</v>
      </c>
    </row>
    <row r="32" spans="1:8" ht="25.5" x14ac:dyDescent="0.2">
      <c r="A32" s="41">
        <v>26</v>
      </c>
      <c r="B32" s="42" t="s">
        <v>301</v>
      </c>
      <c r="C32" s="42" t="s">
        <v>302</v>
      </c>
      <c r="D32" s="42" t="s">
        <v>199</v>
      </c>
      <c r="E32" s="43">
        <v>202732</v>
      </c>
      <c r="F32" s="44">
        <v>4683.1091999999999</v>
      </c>
      <c r="G32" s="45">
        <v>1.6340650000000002E-2</v>
      </c>
      <c r="H32" s="35" t="s">
        <v>140</v>
      </c>
    </row>
    <row r="33" spans="1:8" x14ac:dyDescent="0.2">
      <c r="A33" s="41">
        <v>27</v>
      </c>
      <c r="B33" s="42" t="s">
        <v>250</v>
      </c>
      <c r="C33" s="42" t="s">
        <v>251</v>
      </c>
      <c r="D33" s="42" t="s">
        <v>227</v>
      </c>
      <c r="E33" s="43">
        <v>1598239</v>
      </c>
      <c r="F33" s="44">
        <v>3997.1957389999998</v>
      </c>
      <c r="G33" s="45">
        <v>1.3947309999999999E-2</v>
      </c>
      <c r="H33" s="35" t="s">
        <v>140</v>
      </c>
    </row>
    <row r="34" spans="1:8" x14ac:dyDescent="0.2">
      <c r="A34" s="41">
        <v>28</v>
      </c>
      <c r="B34" s="42" t="s">
        <v>703</v>
      </c>
      <c r="C34" s="42" t="s">
        <v>704</v>
      </c>
      <c r="D34" s="42" t="s">
        <v>192</v>
      </c>
      <c r="E34" s="43">
        <v>285965</v>
      </c>
      <c r="F34" s="44">
        <v>3517.3694999999998</v>
      </c>
      <c r="G34" s="45">
        <v>1.2273070000000001E-2</v>
      </c>
      <c r="H34" s="35" t="s">
        <v>140</v>
      </c>
    </row>
    <row r="35" spans="1:8" x14ac:dyDescent="0.2">
      <c r="A35" s="41">
        <v>29</v>
      </c>
      <c r="B35" s="42" t="s">
        <v>801</v>
      </c>
      <c r="C35" s="42" t="s">
        <v>802</v>
      </c>
      <c r="D35" s="42" t="s">
        <v>268</v>
      </c>
      <c r="E35" s="43">
        <v>745664</v>
      </c>
      <c r="F35" s="44">
        <v>3221.2684800000002</v>
      </c>
      <c r="G35" s="45">
        <v>1.1239890000000001E-2</v>
      </c>
      <c r="H35" s="35" t="s">
        <v>140</v>
      </c>
    </row>
    <row r="36" spans="1:8" ht="25.5" x14ac:dyDescent="0.2">
      <c r="A36" s="41">
        <v>30</v>
      </c>
      <c r="B36" s="42" t="s">
        <v>761</v>
      </c>
      <c r="C36" s="42" t="s">
        <v>762</v>
      </c>
      <c r="D36" s="42" t="s">
        <v>202</v>
      </c>
      <c r="E36" s="43">
        <v>319989</v>
      </c>
      <c r="F36" s="44">
        <v>3038.2955550000001</v>
      </c>
      <c r="G36" s="45">
        <v>1.060145E-2</v>
      </c>
      <c r="H36" s="35" t="s">
        <v>140</v>
      </c>
    </row>
    <row r="37" spans="1:8" x14ac:dyDescent="0.2">
      <c r="A37" s="41">
        <v>31</v>
      </c>
      <c r="B37" s="42" t="s">
        <v>256</v>
      </c>
      <c r="C37" s="42" t="s">
        <v>257</v>
      </c>
      <c r="D37" s="42" t="s">
        <v>227</v>
      </c>
      <c r="E37" s="43">
        <v>235000</v>
      </c>
      <c r="F37" s="44">
        <v>2865.8249999999998</v>
      </c>
      <c r="G37" s="45">
        <v>9.9996500000000006E-3</v>
      </c>
      <c r="H37" s="35" t="s">
        <v>140</v>
      </c>
    </row>
    <row r="38" spans="1:8" x14ac:dyDescent="0.2">
      <c r="A38" s="41">
        <v>32</v>
      </c>
      <c r="B38" s="42" t="s">
        <v>638</v>
      </c>
      <c r="C38" s="42" t="s">
        <v>639</v>
      </c>
      <c r="D38" s="42" t="s">
        <v>192</v>
      </c>
      <c r="E38" s="43">
        <v>187143</v>
      </c>
      <c r="F38" s="44">
        <v>2852.0593199999998</v>
      </c>
      <c r="G38" s="45">
        <v>9.9516199999999996E-3</v>
      </c>
      <c r="H38" s="35" t="s">
        <v>140</v>
      </c>
    </row>
    <row r="39" spans="1:8" x14ac:dyDescent="0.2">
      <c r="A39" s="41">
        <v>33</v>
      </c>
      <c r="B39" s="42" t="s">
        <v>816</v>
      </c>
      <c r="C39" s="42" t="s">
        <v>817</v>
      </c>
      <c r="D39" s="42" t="s">
        <v>222</v>
      </c>
      <c r="E39" s="43">
        <v>32414</v>
      </c>
      <c r="F39" s="44">
        <v>2317.6010000000001</v>
      </c>
      <c r="G39" s="45">
        <v>8.0867500000000002E-3</v>
      </c>
      <c r="H39" s="35" t="s">
        <v>140</v>
      </c>
    </row>
    <row r="40" spans="1:8" x14ac:dyDescent="0.2">
      <c r="A40" s="41">
        <v>34</v>
      </c>
      <c r="B40" s="42" t="s">
        <v>85</v>
      </c>
      <c r="C40" s="42" t="s">
        <v>86</v>
      </c>
      <c r="D40" s="42" t="s">
        <v>28</v>
      </c>
      <c r="E40" s="43">
        <v>47520</v>
      </c>
      <c r="F40" s="44">
        <v>2261.9520000000002</v>
      </c>
      <c r="G40" s="45">
        <v>7.8925699999999998E-3</v>
      </c>
      <c r="H40" s="35" t="s">
        <v>140</v>
      </c>
    </row>
    <row r="41" spans="1:8" x14ac:dyDescent="0.2">
      <c r="A41" s="41">
        <v>35</v>
      </c>
      <c r="B41" s="42" t="s">
        <v>838</v>
      </c>
      <c r="C41" s="42" t="s">
        <v>839</v>
      </c>
      <c r="D41" s="42" t="s">
        <v>56</v>
      </c>
      <c r="E41" s="43">
        <v>243039</v>
      </c>
      <c r="F41" s="44">
        <v>2259.7766219999999</v>
      </c>
      <c r="G41" s="45">
        <v>7.8849799999999998E-3</v>
      </c>
      <c r="H41" s="35" t="s">
        <v>140</v>
      </c>
    </row>
    <row r="42" spans="1:8" x14ac:dyDescent="0.2">
      <c r="A42" s="41">
        <v>36</v>
      </c>
      <c r="B42" s="42" t="s">
        <v>52</v>
      </c>
      <c r="C42" s="42" t="s">
        <v>53</v>
      </c>
      <c r="D42" s="42" t="s">
        <v>19</v>
      </c>
      <c r="E42" s="43">
        <v>507741</v>
      </c>
      <c r="F42" s="44">
        <v>1539.470712</v>
      </c>
      <c r="G42" s="45">
        <v>5.3716399999999996E-3</v>
      </c>
      <c r="H42" s="35" t="s">
        <v>140</v>
      </c>
    </row>
    <row r="43" spans="1:8" x14ac:dyDescent="0.2">
      <c r="A43" s="41">
        <v>37</v>
      </c>
      <c r="B43" s="42" t="s">
        <v>660</v>
      </c>
      <c r="C43" s="42" t="s">
        <v>661</v>
      </c>
      <c r="D43" s="42" t="s">
        <v>222</v>
      </c>
      <c r="E43" s="43">
        <v>11785</v>
      </c>
      <c r="F43" s="44">
        <v>1410.31095</v>
      </c>
      <c r="G43" s="45">
        <v>4.9209600000000003E-3</v>
      </c>
      <c r="H43" s="35" t="s">
        <v>140</v>
      </c>
    </row>
    <row r="44" spans="1:8" x14ac:dyDescent="0.2">
      <c r="A44" s="41">
        <v>38</v>
      </c>
      <c r="B44" s="42" t="s">
        <v>818</v>
      </c>
      <c r="C44" s="42" t="s">
        <v>819</v>
      </c>
      <c r="D44" s="42" t="s">
        <v>227</v>
      </c>
      <c r="E44" s="43">
        <v>52713</v>
      </c>
      <c r="F44" s="44">
        <v>1381.924008</v>
      </c>
      <c r="G44" s="45">
        <v>4.8219100000000004E-3</v>
      </c>
      <c r="H44" s="35" t="s">
        <v>140</v>
      </c>
    </row>
    <row r="45" spans="1:8" ht="25.5" x14ac:dyDescent="0.2">
      <c r="A45" s="41">
        <v>39</v>
      </c>
      <c r="B45" s="42" t="s">
        <v>59</v>
      </c>
      <c r="C45" s="42" t="s">
        <v>60</v>
      </c>
      <c r="D45" s="42" t="s">
        <v>51</v>
      </c>
      <c r="E45" s="43">
        <v>153026</v>
      </c>
      <c r="F45" s="44">
        <v>545.69071599999995</v>
      </c>
      <c r="G45" s="45">
        <v>1.90406E-3</v>
      </c>
      <c r="H45" s="35" t="s">
        <v>140</v>
      </c>
    </row>
    <row r="46" spans="1:8" x14ac:dyDescent="0.2">
      <c r="A46" s="41">
        <v>40</v>
      </c>
      <c r="B46" s="42" t="s">
        <v>241</v>
      </c>
      <c r="C46" s="42" t="s">
        <v>242</v>
      </c>
      <c r="D46" s="42" t="s">
        <v>115</v>
      </c>
      <c r="E46" s="43">
        <v>2000</v>
      </c>
      <c r="F46" s="44">
        <v>34.47</v>
      </c>
      <c r="G46" s="45">
        <v>1.2027999999999999E-4</v>
      </c>
      <c r="H46" s="35" t="s">
        <v>140</v>
      </c>
    </row>
    <row r="47" spans="1:8" x14ac:dyDescent="0.2">
      <c r="A47" s="46"/>
      <c r="B47" s="46"/>
      <c r="C47" s="47" t="s">
        <v>139</v>
      </c>
      <c r="D47" s="46"/>
      <c r="E47" s="46" t="s">
        <v>140</v>
      </c>
      <c r="F47" s="48">
        <v>285007.4710965</v>
      </c>
      <c r="G47" s="49">
        <v>0.99446919</v>
      </c>
      <c r="H47" s="35" t="s">
        <v>140</v>
      </c>
    </row>
    <row r="48" spans="1:8" x14ac:dyDescent="0.2">
      <c r="A48" s="46"/>
      <c r="B48" s="46"/>
      <c r="C48" s="50"/>
      <c r="D48" s="46"/>
      <c r="E48" s="46"/>
      <c r="F48" s="51"/>
      <c r="G48" s="51"/>
      <c r="H48" s="35" t="s">
        <v>140</v>
      </c>
    </row>
    <row r="49" spans="1:8" x14ac:dyDescent="0.2">
      <c r="A49" s="46"/>
      <c r="B49" s="46"/>
      <c r="C49" s="47" t="s">
        <v>141</v>
      </c>
      <c r="D49" s="46"/>
      <c r="E49" s="46"/>
      <c r="F49" s="46"/>
      <c r="G49" s="46"/>
      <c r="H49" s="35" t="s">
        <v>140</v>
      </c>
    </row>
    <row r="50" spans="1:8" x14ac:dyDescent="0.2">
      <c r="A50" s="46"/>
      <c r="B50" s="46"/>
      <c r="C50" s="47" t="s">
        <v>139</v>
      </c>
      <c r="D50" s="46"/>
      <c r="E50" s="46" t="s">
        <v>140</v>
      </c>
      <c r="F50" s="52" t="s">
        <v>142</v>
      </c>
      <c r="G50" s="49">
        <v>0</v>
      </c>
      <c r="H50" s="35" t="s">
        <v>140</v>
      </c>
    </row>
    <row r="51" spans="1:8" x14ac:dyDescent="0.2">
      <c r="A51" s="46"/>
      <c r="B51" s="46"/>
      <c r="C51" s="50"/>
      <c r="D51" s="46"/>
      <c r="E51" s="46"/>
      <c r="F51" s="51"/>
      <c r="G51" s="51"/>
      <c r="H51" s="35" t="s">
        <v>140</v>
      </c>
    </row>
    <row r="52" spans="1:8" x14ac:dyDescent="0.2">
      <c r="A52" s="46"/>
      <c r="B52" s="46"/>
      <c r="C52" s="47" t="s">
        <v>143</v>
      </c>
      <c r="D52" s="46"/>
      <c r="E52" s="46"/>
      <c r="F52" s="46"/>
      <c r="G52" s="46"/>
      <c r="H52" s="35" t="s">
        <v>140</v>
      </c>
    </row>
    <row r="53" spans="1:8" x14ac:dyDescent="0.2">
      <c r="A53" s="46"/>
      <c r="B53" s="46"/>
      <c r="C53" s="47" t="s">
        <v>139</v>
      </c>
      <c r="D53" s="46"/>
      <c r="E53" s="46" t="s">
        <v>140</v>
      </c>
      <c r="F53" s="52" t="s">
        <v>142</v>
      </c>
      <c r="G53" s="49">
        <v>0</v>
      </c>
      <c r="H53" s="35" t="s">
        <v>140</v>
      </c>
    </row>
    <row r="54" spans="1:8" x14ac:dyDescent="0.2">
      <c r="A54" s="46"/>
      <c r="B54" s="46"/>
      <c r="C54" s="50"/>
      <c r="D54" s="46"/>
      <c r="E54" s="46"/>
      <c r="F54" s="51"/>
      <c r="G54" s="51"/>
      <c r="H54" s="35" t="s">
        <v>140</v>
      </c>
    </row>
    <row r="55" spans="1:8" x14ac:dyDescent="0.2">
      <c r="A55" s="46"/>
      <c r="B55" s="46"/>
      <c r="C55" s="47" t="s">
        <v>144</v>
      </c>
      <c r="D55" s="46"/>
      <c r="E55" s="46"/>
      <c r="F55" s="46"/>
      <c r="G55" s="46"/>
      <c r="H55" s="35" t="s">
        <v>140</v>
      </c>
    </row>
    <row r="56" spans="1:8" x14ac:dyDescent="0.2">
      <c r="A56" s="46"/>
      <c r="B56" s="46"/>
      <c r="C56" s="47" t="s">
        <v>139</v>
      </c>
      <c r="D56" s="46"/>
      <c r="E56" s="46" t="s">
        <v>140</v>
      </c>
      <c r="F56" s="52" t="s">
        <v>142</v>
      </c>
      <c r="G56" s="49">
        <v>0</v>
      </c>
      <c r="H56" s="35" t="s">
        <v>140</v>
      </c>
    </row>
    <row r="57" spans="1:8" x14ac:dyDescent="0.2">
      <c r="A57" s="46"/>
      <c r="B57" s="46"/>
      <c r="C57" s="50"/>
      <c r="D57" s="46"/>
      <c r="E57" s="46"/>
      <c r="F57" s="51"/>
      <c r="G57" s="51"/>
      <c r="H57" s="35" t="s">
        <v>140</v>
      </c>
    </row>
    <row r="58" spans="1:8" x14ac:dyDescent="0.2">
      <c r="A58" s="46"/>
      <c r="B58" s="46"/>
      <c r="C58" s="47" t="s">
        <v>145</v>
      </c>
      <c r="D58" s="46"/>
      <c r="E58" s="46"/>
      <c r="F58" s="51"/>
      <c r="G58" s="51"/>
      <c r="H58" s="35" t="s">
        <v>140</v>
      </c>
    </row>
    <row r="59" spans="1:8" x14ac:dyDescent="0.2">
      <c r="A59" s="46"/>
      <c r="B59" s="46"/>
      <c r="C59" s="47" t="s">
        <v>139</v>
      </c>
      <c r="D59" s="46"/>
      <c r="E59" s="46" t="s">
        <v>140</v>
      </c>
      <c r="F59" s="52" t="s">
        <v>142</v>
      </c>
      <c r="G59" s="49">
        <v>0</v>
      </c>
      <c r="H59" s="35" t="s">
        <v>140</v>
      </c>
    </row>
    <row r="60" spans="1:8" x14ac:dyDescent="0.2">
      <c r="A60" s="46"/>
      <c r="B60" s="46"/>
      <c r="C60" s="50"/>
      <c r="D60" s="46"/>
      <c r="E60" s="46"/>
      <c r="F60" s="51"/>
      <c r="G60" s="51"/>
      <c r="H60" s="35" t="s">
        <v>140</v>
      </c>
    </row>
    <row r="61" spans="1:8" x14ac:dyDescent="0.2">
      <c r="A61" s="46"/>
      <c r="B61" s="46"/>
      <c r="C61" s="47" t="s">
        <v>146</v>
      </c>
      <c r="D61" s="46"/>
      <c r="E61" s="46"/>
      <c r="F61" s="51"/>
      <c r="G61" s="51"/>
      <c r="H61" s="35" t="s">
        <v>140</v>
      </c>
    </row>
    <row r="62" spans="1:8" x14ac:dyDescent="0.2">
      <c r="A62" s="46"/>
      <c r="B62" s="46"/>
      <c r="C62" s="47" t="s">
        <v>139</v>
      </c>
      <c r="D62" s="46"/>
      <c r="E62" s="46" t="s">
        <v>140</v>
      </c>
      <c r="F62" s="52" t="s">
        <v>142</v>
      </c>
      <c r="G62" s="49">
        <v>0</v>
      </c>
      <c r="H62" s="35" t="s">
        <v>140</v>
      </c>
    </row>
    <row r="63" spans="1:8" x14ac:dyDescent="0.2">
      <c r="A63" s="46"/>
      <c r="B63" s="46"/>
      <c r="C63" s="50"/>
      <c r="D63" s="46"/>
      <c r="E63" s="46"/>
      <c r="F63" s="51"/>
      <c r="G63" s="51"/>
      <c r="H63" s="35" t="s">
        <v>140</v>
      </c>
    </row>
    <row r="64" spans="1:8" x14ac:dyDescent="0.2">
      <c r="A64" s="46"/>
      <c r="B64" s="46"/>
      <c r="C64" s="47" t="s">
        <v>147</v>
      </c>
      <c r="D64" s="46"/>
      <c r="E64" s="46"/>
      <c r="F64" s="48">
        <v>285007.4710965</v>
      </c>
      <c r="G64" s="49">
        <v>0.99446919</v>
      </c>
      <c r="H64" s="35" t="s">
        <v>140</v>
      </c>
    </row>
    <row r="65" spans="1:8" x14ac:dyDescent="0.2">
      <c r="A65" s="46"/>
      <c r="B65" s="46"/>
      <c r="C65" s="50"/>
      <c r="D65" s="46"/>
      <c r="E65" s="46"/>
      <c r="F65" s="51"/>
      <c r="G65" s="51"/>
      <c r="H65" s="35" t="s">
        <v>140</v>
      </c>
    </row>
    <row r="66" spans="1:8" x14ac:dyDescent="0.2">
      <c r="A66" s="46"/>
      <c r="B66" s="46"/>
      <c r="C66" s="47" t="s">
        <v>148</v>
      </c>
      <c r="D66" s="46"/>
      <c r="E66" s="46"/>
      <c r="F66" s="51"/>
      <c r="G66" s="51"/>
      <c r="H66" s="35" t="s">
        <v>140</v>
      </c>
    </row>
    <row r="67" spans="1:8" x14ac:dyDescent="0.2">
      <c r="A67" s="46"/>
      <c r="B67" s="46"/>
      <c r="C67" s="47" t="s">
        <v>10</v>
      </c>
      <c r="D67" s="46"/>
      <c r="E67" s="46"/>
      <c r="F67" s="51"/>
      <c r="G67" s="51"/>
      <c r="H67" s="35" t="s">
        <v>140</v>
      </c>
    </row>
    <row r="68" spans="1:8" x14ac:dyDescent="0.2">
      <c r="A68" s="46"/>
      <c r="B68" s="46"/>
      <c r="C68" s="47" t="s">
        <v>139</v>
      </c>
      <c r="D68" s="46"/>
      <c r="E68" s="46" t="s">
        <v>140</v>
      </c>
      <c r="F68" s="52" t="s">
        <v>142</v>
      </c>
      <c r="G68" s="49">
        <v>0</v>
      </c>
      <c r="H68" s="35" t="s">
        <v>140</v>
      </c>
    </row>
    <row r="69" spans="1:8" x14ac:dyDescent="0.2">
      <c r="A69" s="46"/>
      <c r="B69" s="46"/>
      <c r="C69" s="50"/>
      <c r="D69" s="46"/>
      <c r="E69" s="46"/>
      <c r="F69" s="51"/>
      <c r="G69" s="51"/>
      <c r="H69" s="35" t="s">
        <v>140</v>
      </c>
    </row>
    <row r="70" spans="1:8" x14ac:dyDescent="0.2">
      <c r="A70" s="46"/>
      <c r="B70" s="46"/>
      <c r="C70" s="47" t="s">
        <v>149</v>
      </c>
      <c r="D70" s="46"/>
      <c r="E70" s="46"/>
      <c r="F70" s="46"/>
      <c r="G70" s="46"/>
      <c r="H70" s="35" t="s">
        <v>140</v>
      </c>
    </row>
    <row r="71" spans="1:8" x14ac:dyDescent="0.2">
      <c r="A71" s="46"/>
      <c r="B71" s="46"/>
      <c r="C71" s="47" t="s">
        <v>139</v>
      </c>
      <c r="D71" s="46"/>
      <c r="E71" s="46" t="s">
        <v>140</v>
      </c>
      <c r="F71" s="52" t="s">
        <v>142</v>
      </c>
      <c r="G71" s="49">
        <v>0</v>
      </c>
      <c r="H71" s="35" t="s">
        <v>140</v>
      </c>
    </row>
    <row r="72" spans="1:8" x14ac:dyDescent="0.2">
      <c r="A72" s="46"/>
      <c r="B72" s="46"/>
      <c r="C72" s="50"/>
      <c r="D72" s="46"/>
      <c r="E72" s="46"/>
      <c r="F72" s="51"/>
      <c r="G72" s="51"/>
      <c r="H72" s="35" t="s">
        <v>140</v>
      </c>
    </row>
    <row r="73" spans="1:8" x14ac:dyDescent="0.2">
      <c r="A73" s="46"/>
      <c r="B73" s="46"/>
      <c r="C73" s="47" t="s">
        <v>150</v>
      </c>
      <c r="D73" s="46"/>
      <c r="E73" s="46"/>
      <c r="F73" s="46"/>
      <c r="G73" s="46"/>
      <c r="H73" s="35" t="s">
        <v>140</v>
      </c>
    </row>
    <row r="74" spans="1:8" x14ac:dyDescent="0.2">
      <c r="A74" s="46"/>
      <c r="B74" s="46"/>
      <c r="C74" s="47" t="s">
        <v>139</v>
      </c>
      <c r="D74" s="46"/>
      <c r="E74" s="46" t="s">
        <v>140</v>
      </c>
      <c r="F74" s="52" t="s">
        <v>142</v>
      </c>
      <c r="G74" s="49">
        <v>0</v>
      </c>
      <c r="H74" s="35" t="s">
        <v>140</v>
      </c>
    </row>
    <row r="75" spans="1:8" x14ac:dyDescent="0.2">
      <c r="A75" s="46"/>
      <c r="B75" s="46"/>
      <c r="C75" s="50"/>
      <c r="D75" s="46"/>
      <c r="E75" s="46"/>
      <c r="F75" s="51"/>
      <c r="G75" s="51"/>
      <c r="H75" s="35" t="s">
        <v>140</v>
      </c>
    </row>
    <row r="76" spans="1:8" x14ac:dyDescent="0.2">
      <c r="A76" s="46"/>
      <c r="B76" s="46"/>
      <c r="C76" s="47" t="s">
        <v>151</v>
      </c>
      <c r="D76" s="46"/>
      <c r="E76" s="46"/>
      <c r="F76" s="51"/>
      <c r="G76" s="51"/>
      <c r="H76" s="35" t="s">
        <v>140</v>
      </c>
    </row>
    <row r="77" spans="1:8" x14ac:dyDescent="0.2">
      <c r="A77" s="46"/>
      <c r="B77" s="46"/>
      <c r="C77" s="47" t="s">
        <v>139</v>
      </c>
      <c r="D77" s="46"/>
      <c r="E77" s="46" t="s">
        <v>140</v>
      </c>
      <c r="F77" s="52" t="s">
        <v>142</v>
      </c>
      <c r="G77" s="49">
        <v>0</v>
      </c>
      <c r="H77" s="35" t="s">
        <v>140</v>
      </c>
    </row>
    <row r="78" spans="1:8" x14ac:dyDescent="0.2">
      <c r="A78" s="46"/>
      <c r="B78" s="46"/>
      <c r="C78" s="50"/>
      <c r="D78" s="46"/>
      <c r="E78" s="46"/>
      <c r="F78" s="51"/>
      <c r="G78" s="51"/>
      <c r="H78" s="35" t="s">
        <v>140</v>
      </c>
    </row>
    <row r="79" spans="1:8" x14ac:dyDescent="0.2">
      <c r="A79" s="46"/>
      <c r="B79" s="46"/>
      <c r="C79" s="47" t="s">
        <v>152</v>
      </c>
      <c r="D79" s="46"/>
      <c r="E79" s="46"/>
      <c r="F79" s="48">
        <v>0</v>
      </c>
      <c r="G79" s="49">
        <v>0</v>
      </c>
      <c r="H79" s="35" t="s">
        <v>140</v>
      </c>
    </row>
    <row r="80" spans="1:8" x14ac:dyDescent="0.2">
      <c r="A80" s="46"/>
      <c r="B80" s="46"/>
      <c r="C80" s="50"/>
      <c r="D80" s="46"/>
      <c r="E80" s="46"/>
      <c r="F80" s="51"/>
      <c r="G80" s="51"/>
      <c r="H80" s="35" t="s">
        <v>140</v>
      </c>
    </row>
    <row r="81" spans="1:8" x14ac:dyDescent="0.2">
      <c r="A81" s="46"/>
      <c r="B81" s="46"/>
      <c r="C81" s="47" t="s">
        <v>153</v>
      </c>
      <c r="D81" s="46"/>
      <c r="E81" s="46"/>
      <c r="F81" s="51"/>
      <c r="G81" s="51"/>
      <c r="H81" s="35" t="s">
        <v>140</v>
      </c>
    </row>
    <row r="82" spans="1:8" x14ac:dyDescent="0.2">
      <c r="A82" s="46"/>
      <c r="B82" s="46"/>
      <c r="C82" s="47" t="s">
        <v>154</v>
      </c>
      <c r="D82" s="46"/>
      <c r="E82" s="46"/>
      <c r="F82" s="51"/>
      <c r="G82" s="51"/>
      <c r="H82" s="35" t="s">
        <v>140</v>
      </c>
    </row>
    <row r="83" spans="1:8" x14ac:dyDescent="0.2">
      <c r="A83" s="46"/>
      <c r="B83" s="46"/>
      <c r="C83" s="47" t="s">
        <v>139</v>
      </c>
      <c r="D83" s="46"/>
      <c r="E83" s="46" t="s">
        <v>140</v>
      </c>
      <c r="F83" s="52" t="s">
        <v>142</v>
      </c>
      <c r="G83" s="49">
        <v>0</v>
      </c>
      <c r="H83" s="35" t="s">
        <v>140</v>
      </c>
    </row>
    <row r="84" spans="1:8" x14ac:dyDescent="0.2">
      <c r="A84" s="46"/>
      <c r="B84" s="46"/>
      <c r="C84" s="50"/>
      <c r="D84" s="46"/>
      <c r="E84" s="46"/>
      <c r="F84" s="51"/>
      <c r="G84" s="51"/>
      <c r="H84" s="35" t="s">
        <v>140</v>
      </c>
    </row>
    <row r="85" spans="1:8" x14ac:dyDescent="0.2">
      <c r="A85" s="46"/>
      <c r="B85" s="46"/>
      <c r="C85" s="47" t="s">
        <v>155</v>
      </c>
      <c r="D85" s="46"/>
      <c r="E85" s="46"/>
      <c r="F85" s="51"/>
      <c r="G85" s="51"/>
      <c r="H85" s="35" t="s">
        <v>140</v>
      </c>
    </row>
    <row r="86" spans="1:8" x14ac:dyDescent="0.2">
      <c r="A86" s="46"/>
      <c r="B86" s="46"/>
      <c r="C86" s="47" t="s">
        <v>139</v>
      </c>
      <c r="D86" s="46"/>
      <c r="E86" s="46" t="s">
        <v>140</v>
      </c>
      <c r="F86" s="52" t="s">
        <v>142</v>
      </c>
      <c r="G86" s="49">
        <v>0</v>
      </c>
      <c r="H86" s="35" t="s">
        <v>140</v>
      </c>
    </row>
    <row r="87" spans="1:8" x14ac:dyDescent="0.2">
      <c r="A87" s="46"/>
      <c r="B87" s="46"/>
      <c r="C87" s="50"/>
      <c r="D87" s="46"/>
      <c r="E87" s="46"/>
      <c r="F87" s="51"/>
      <c r="G87" s="51"/>
      <c r="H87" s="35" t="s">
        <v>140</v>
      </c>
    </row>
    <row r="88" spans="1:8" x14ac:dyDescent="0.2">
      <c r="A88" s="46"/>
      <c r="B88" s="46"/>
      <c r="C88" s="47" t="s">
        <v>156</v>
      </c>
      <c r="D88" s="46"/>
      <c r="E88" s="46"/>
      <c r="F88" s="51"/>
      <c r="G88" s="51"/>
      <c r="H88" s="35" t="s">
        <v>140</v>
      </c>
    </row>
    <row r="89" spans="1:8" x14ac:dyDescent="0.2">
      <c r="A89" s="46"/>
      <c r="B89" s="46"/>
      <c r="C89" s="47" t="s">
        <v>139</v>
      </c>
      <c r="D89" s="46"/>
      <c r="E89" s="46" t="s">
        <v>140</v>
      </c>
      <c r="F89" s="52" t="s">
        <v>142</v>
      </c>
      <c r="G89" s="49">
        <v>0</v>
      </c>
      <c r="H89" s="35" t="s">
        <v>140</v>
      </c>
    </row>
    <row r="90" spans="1:8" x14ac:dyDescent="0.2">
      <c r="A90" s="46"/>
      <c r="B90" s="46"/>
      <c r="C90" s="50"/>
      <c r="D90" s="46"/>
      <c r="E90" s="46"/>
      <c r="F90" s="51"/>
      <c r="G90" s="51"/>
      <c r="H90" s="35" t="s">
        <v>140</v>
      </c>
    </row>
    <row r="91" spans="1:8" x14ac:dyDescent="0.2">
      <c r="A91" s="46"/>
      <c r="B91" s="46"/>
      <c r="C91" s="47" t="s">
        <v>157</v>
      </c>
      <c r="D91" s="46"/>
      <c r="E91" s="46"/>
      <c r="F91" s="51"/>
      <c r="G91" s="51"/>
      <c r="H91" s="35" t="s">
        <v>140</v>
      </c>
    </row>
    <row r="92" spans="1:8" x14ac:dyDescent="0.2">
      <c r="A92" s="41">
        <v>1</v>
      </c>
      <c r="B92" s="42"/>
      <c r="C92" s="42" t="s">
        <v>158</v>
      </c>
      <c r="D92" s="42"/>
      <c r="E92" s="54"/>
      <c r="F92" s="44">
        <v>2163.8694719999999</v>
      </c>
      <c r="G92" s="45">
        <v>7.5503300000000001E-3</v>
      </c>
      <c r="H92" s="35">
        <v>5.15</v>
      </c>
    </row>
    <row r="93" spans="1:8" x14ac:dyDescent="0.2">
      <c r="A93" s="46"/>
      <c r="B93" s="46"/>
      <c r="C93" s="47" t="s">
        <v>139</v>
      </c>
      <c r="D93" s="46"/>
      <c r="E93" s="46" t="s">
        <v>140</v>
      </c>
      <c r="F93" s="48">
        <v>2163.8694719999999</v>
      </c>
      <c r="G93" s="49">
        <v>7.5503300000000001E-3</v>
      </c>
      <c r="H93" s="35" t="s">
        <v>140</v>
      </c>
    </row>
    <row r="94" spans="1:8" x14ac:dyDescent="0.2">
      <c r="A94" s="46"/>
      <c r="B94" s="46"/>
      <c r="C94" s="50"/>
      <c r="D94" s="46"/>
      <c r="E94" s="46"/>
      <c r="F94" s="51"/>
      <c r="G94" s="51"/>
      <c r="H94" s="35" t="s">
        <v>140</v>
      </c>
    </row>
    <row r="95" spans="1:8" x14ac:dyDescent="0.2">
      <c r="A95" s="46"/>
      <c r="B95" s="46"/>
      <c r="C95" s="47" t="s">
        <v>159</v>
      </c>
      <c r="D95" s="46"/>
      <c r="E95" s="46"/>
      <c r="F95" s="48">
        <v>2163.8694719999999</v>
      </c>
      <c r="G95" s="49">
        <v>7.5503300000000001E-3</v>
      </c>
      <c r="H95" s="35" t="s">
        <v>140</v>
      </c>
    </row>
    <row r="96" spans="1:8" x14ac:dyDescent="0.2">
      <c r="A96" s="46"/>
      <c r="B96" s="46"/>
      <c r="C96" s="51"/>
      <c r="D96" s="46"/>
      <c r="E96" s="46"/>
      <c r="F96" s="46"/>
      <c r="G96" s="46"/>
      <c r="H96" s="35" t="s">
        <v>140</v>
      </c>
    </row>
    <row r="97" spans="1:10" x14ac:dyDescent="0.2">
      <c r="A97" s="46"/>
      <c r="B97" s="46"/>
      <c r="C97" s="47" t="s">
        <v>160</v>
      </c>
      <c r="D97" s="46"/>
      <c r="E97" s="46"/>
      <c r="F97" s="46"/>
      <c r="G97" s="46"/>
      <c r="H97" s="35" t="s">
        <v>140</v>
      </c>
    </row>
    <row r="98" spans="1:10" x14ac:dyDescent="0.2">
      <c r="A98" s="46"/>
      <c r="B98" s="46"/>
      <c r="C98" s="47" t="s">
        <v>161</v>
      </c>
      <c r="D98" s="46"/>
      <c r="E98" s="46"/>
      <c r="F98" s="46"/>
      <c r="G98" s="46"/>
      <c r="H98" s="35" t="s">
        <v>140</v>
      </c>
    </row>
    <row r="99" spans="1:10" x14ac:dyDescent="0.2">
      <c r="A99" s="46"/>
      <c r="B99" s="46"/>
      <c r="C99" s="47" t="s">
        <v>139</v>
      </c>
      <c r="D99" s="46"/>
      <c r="E99" s="46" t="s">
        <v>140</v>
      </c>
      <c r="F99" s="52" t="s">
        <v>142</v>
      </c>
      <c r="G99" s="49">
        <v>0</v>
      </c>
      <c r="H99" s="35" t="s">
        <v>140</v>
      </c>
    </row>
    <row r="100" spans="1:10" x14ac:dyDescent="0.2">
      <c r="A100" s="46"/>
      <c r="B100" s="46"/>
      <c r="C100" s="50"/>
      <c r="D100" s="46"/>
      <c r="E100" s="46"/>
      <c r="F100" s="51"/>
      <c r="G100" s="51"/>
      <c r="H100" s="35" t="s">
        <v>140</v>
      </c>
    </row>
    <row r="101" spans="1:10" x14ac:dyDescent="0.2">
      <c r="A101" s="46"/>
      <c r="B101" s="46"/>
      <c r="C101" s="47" t="s">
        <v>162</v>
      </c>
      <c r="D101" s="46"/>
      <c r="E101" s="46"/>
      <c r="F101" s="46"/>
      <c r="G101" s="46"/>
      <c r="H101" s="35" t="s">
        <v>140</v>
      </c>
    </row>
    <row r="102" spans="1:10" x14ac:dyDescent="0.2">
      <c r="A102" s="46"/>
      <c r="B102" s="46"/>
      <c r="C102" s="47" t="s">
        <v>163</v>
      </c>
      <c r="D102" s="46"/>
      <c r="E102" s="46"/>
      <c r="F102" s="46"/>
      <c r="G102" s="46"/>
      <c r="H102" s="35" t="s">
        <v>140</v>
      </c>
    </row>
    <row r="103" spans="1:10" x14ac:dyDescent="0.2">
      <c r="A103" s="46"/>
      <c r="B103" s="46"/>
      <c r="C103" s="47" t="s">
        <v>139</v>
      </c>
      <c r="D103" s="46"/>
      <c r="E103" s="46" t="s">
        <v>140</v>
      </c>
      <c r="F103" s="52" t="s">
        <v>142</v>
      </c>
      <c r="G103" s="49">
        <v>0</v>
      </c>
      <c r="H103" s="35" t="s">
        <v>140</v>
      </c>
    </row>
    <row r="104" spans="1:10" x14ac:dyDescent="0.2">
      <c r="A104" s="46"/>
      <c r="B104" s="46"/>
      <c r="C104" s="50"/>
      <c r="D104" s="46"/>
      <c r="E104" s="46"/>
      <c r="F104" s="51"/>
      <c r="G104" s="51"/>
      <c r="H104" s="35" t="s">
        <v>140</v>
      </c>
    </row>
    <row r="105" spans="1:10" x14ac:dyDescent="0.2">
      <c r="A105" s="46"/>
      <c r="B105" s="46"/>
      <c r="C105" s="47" t="s">
        <v>164</v>
      </c>
      <c r="D105" s="46"/>
      <c r="E105" s="46"/>
      <c r="F105" s="51"/>
      <c r="G105" s="51"/>
      <c r="H105" s="35" t="s">
        <v>140</v>
      </c>
    </row>
    <row r="106" spans="1:10" x14ac:dyDescent="0.2">
      <c r="A106" s="46"/>
      <c r="B106" s="46"/>
      <c r="C106" s="47" t="s">
        <v>139</v>
      </c>
      <c r="D106" s="46"/>
      <c r="E106" s="46" t="s">
        <v>140</v>
      </c>
      <c r="F106" s="52" t="s">
        <v>142</v>
      </c>
      <c r="G106" s="49">
        <v>0</v>
      </c>
      <c r="H106" s="35" t="s">
        <v>140</v>
      </c>
    </row>
    <row r="107" spans="1:10" x14ac:dyDescent="0.2">
      <c r="A107" s="46"/>
      <c r="B107" s="46"/>
      <c r="C107" s="50"/>
      <c r="D107" s="46"/>
      <c r="E107" s="46"/>
      <c r="F107" s="51"/>
      <c r="G107" s="51"/>
      <c r="H107" s="35" t="s">
        <v>140</v>
      </c>
    </row>
    <row r="108" spans="1:10" x14ac:dyDescent="0.2">
      <c r="A108" s="54"/>
      <c r="B108" s="42"/>
      <c r="C108" s="42" t="s">
        <v>165</v>
      </c>
      <c r="D108" s="42"/>
      <c r="E108" s="54"/>
      <c r="F108" s="44">
        <v>-578.76979740000002</v>
      </c>
      <c r="G108" s="45">
        <v>-2.0194900000000001E-3</v>
      </c>
      <c r="H108" s="35" t="s">
        <v>140</v>
      </c>
    </row>
    <row r="109" spans="1:10" x14ac:dyDescent="0.2">
      <c r="A109" s="50"/>
      <c r="B109" s="50"/>
      <c r="C109" s="47" t="s">
        <v>166</v>
      </c>
      <c r="D109" s="51"/>
      <c r="E109" s="51"/>
      <c r="F109" s="48">
        <v>286592.5707711</v>
      </c>
      <c r="G109" s="55">
        <v>1.00000003</v>
      </c>
      <c r="H109" s="35" t="s">
        <v>140</v>
      </c>
    </row>
    <row r="110" spans="1:10" x14ac:dyDescent="0.2">
      <c r="A110" s="56"/>
      <c r="B110" s="56"/>
      <c r="C110" s="57"/>
      <c r="D110" s="58"/>
      <c r="E110" s="58"/>
      <c r="F110" s="59"/>
      <c r="G110" s="60"/>
      <c r="H110" s="61"/>
    </row>
    <row r="111" spans="1:10" x14ac:dyDescent="0.2">
      <c r="A111" s="56"/>
      <c r="B111" s="62" t="s">
        <v>986</v>
      </c>
      <c r="C111" s="62"/>
      <c r="D111" s="62"/>
      <c r="E111" s="62"/>
      <c r="F111" s="62"/>
      <c r="G111" s="62"/>
      <c r="H111" s="62"/>
      <c r="J111" s="63"/>
    </row>
    <row r="112" spans="1:10" x14ac:dyDescent="0.2">
      <c r="A112" s="56"/>
      <c r="B112" s="62" t="s">
        <v>987</v>
      </c>
      <c r="C112" s="62"/>
      <c r="D112" s="62"/>
      <c r="E112" s="62"/>
      <c r="F112" s="62"/>
      <c r="G112" s="62"/>
      <c r="H112" s="62"/>
      <c r="J112" s="63"/>
    </row>
    <row r="113" spans="1:17" x14ac:dyDescent="0.2">
      <c r="A113" s="56"/>
      <c r="B113" s="62" t="s">
        <v>988</v>
      </c>
      <c r="C113" s="62"/>
      <c r="D113" s="62"/>
      <c r="E113" s="62"/>
      <c r="F113" s="62"/>
      <c r="G113" s="62"/>
      <c r="H113" s="62"/>
      <c r="J113" s="63"/>
    </row>
    <row r="114" spans="1:17" s="66" customFormat="1" ht="52.5" customHeight="1" x14ac:dyDescent="0.25">
      <c r="A114" s="64"/>
      <c r="B114" s="65" t="s">
        <v>989</v>
      </c>
      <c r="C114" s="65"/>
      <c r="D114" s="65"/>
      <c r="E114" s="65"/>
      <c r="F114" s="65"/>
      <c r="G114" s="65"/>
      <c r="H114" s="65"/>
      <c r="I114" s="29"/>
      <c r="J114" s="63"/>
      <c r="K114" s="29"/>
      <c r="L114" s="29"/>
      <c r="M114" s="29"/>
      <c r="N114" s="29"/>
      <c r="O114" s="29"/>
      <c r="P114" s="29"/>
      <c r="Q114" s="29"/>
    </row>
    <row r="115" spans="1:17" x14ac:dyDescent="0.2">
      <c r="A115" s="56"/>
      <c r="B115" s="62" t="s">
        <v>990</v>
      </c>
      <c r="C115" s="62"/>
      <c r="D115" s="62"/>
      <c r="E115" s="62"/>
      <c r="F115" s="62"/>
      <c r="G115" s="62"/>
      <c r="H115" s="62"/>
      <c r="J115" s="63"/>
    </row>
    <row r="116" spans="1:17" x14ac:dyDescent="0.2">
      <c r="A116" s="56"/>
      <c r="B116" s="56"/>
      <c r="C116" s="56"/>
      <c r="D116" s="58"/>
      <c r="E116" s="58"/>
      <c r="F116" s="58"/>
      <c r="G116" s="58"/>
    </row>
    <row r="117" spans="1:17" x14ac:dyDescent="0.2">
      <c r="A117" s="56"/>
      <c r="B117" s="113" t="s">
        <v>167</v>
      </c>
      <c r="C117" s="114"/>
      <c r="D117" s="115"/>
      <c r="E117" s="71"/>
      <c r="F117" s="58"/>
      <c r="G117" s="58"/>
    </row>
    <row r="118" spans="1:17" ht="27.75" customHeight="1" x14ac:dyDescent="0.2">
      <c r="A118" s="56"/>
      <c r="B118" s="116" t="s">
        <v>168</v>
      </c>
      <c r="C118" s="117"/>
      <c r="D118" s="91" t="s">
        <v>169</v>
      </c>
      <c r="E118" s="71"/>
      <c r="F118" s="58"/>
      <c r="G118" s="58"/>
    </row>
    <row r="119" spans="1:17" x14ac:dyDescent="0.2">
      <c r="A119" s="56"/>
      <c r="B119" s="116" t="s">
        <v>992</v>
      </c>
      <c r="C119" s="117"/>
      <c r="D119" s="91" t="s">
        <v>169</v>
      </c>
      <c r="E119" s="71"/>
      <c r="F119" s="58"/>
      <c r="G119" s="58"/>
    </row>
    <row r="120" spans="1:17" x14ac:dyDescent="0.2">
      <c r="A120" s="56"/>
      <c r="B120" s="116" t="s">
        <v>170</v>
      </c>
      <c r="C120" s="117"/>
      <c r="D120" s="118" t="s">
        <v>140</v>
      </c>
      <c r="E120" s="71"/>
      <c r="F120" s="58"/>
      <c r="G120" s="58"/>
    </row>
    <row r="121" spans="1:17" x14ac:dyDescent="0.2">
      <c r="A121" s="75"/>
      <c r="B121" s="119" t="s">
        <v>140</v>
      </c>
      <c r="C121" s="119" t="s">
        <v>993</v>
      </c>
      <c r="D121" s="119" t="s">
        <v>171</v>
      </c>
      <c r="E121" s="75"/>
      <c r="F121" s="75"/>
      <c r="G121" s="75"/>
      <c r="H121" s="75"/>
      <c r="J121" s="63"/>
    </row>
    <row r="122" spans="1:17" x14ac:dyDescent="0.2">
      <c r="A122" s="75"/>
      <c r="B122" s="120" t="s">
        <v>172</v>
      </c>
      <c r="C122" s="121">
        <v>46265</v>
      </c>
      <c r="D122" s="121">
        <v>46295</v>
      </c>
      <c r="E122" s="75"/>
      <c r="F122" s="75"/>
      <c r="G122" s="75"/>
      <c r="J122" s="63"/>
    </row>
    <row r="123" spans="1:17" x14ac:dyDescent="0.2">
      <c r="A123" s="75"/>
      <c r="B123" s="94" t="s">
        <v>173</v>
      </c>
      <c r="C123" s="122">
        <v>22.8858</v>
      </c>
      <c r="D123" s="122">
        <v>21.664100000000001</v>
      </c>
      <c r="E123" s="75"/>
      <c r="F123" s="80"/>
      <c r="G123" s="81"/>
    </row>
    <row r="124" spans="1:17" x14ac:dyDescent="0.2">
      <c r="A124" s="75"/>
      <c r="B124" s="94" t="s">
        <v>994</v>
      </c>
      <c r="C124" s="122">
        <v>16.616499999999998</v>
      </c>
      <c r="D124" s="122">
        <v>15.7295</v>
      </c>
      <c r="E124" s="75"/>
      <c r="F124" s="80"/>
      <c r="G124" s="81"/>
    </row>
    <row r="125" spans="1:17" x14ac:dyDescent="0.2">
      <c r="A125" s="75"/>
      <c r="B125" s="94" t="s">
        <v>174</v>
      </c>
      <c r="C125" s="122">
        <v>21.0214</v>
      </c>
      <c r="D125" s="122">
        <v>19.8795</v>
      </c>
      <c r="E125" s="75"/>
      <c r="F125" s="80"/>
      <c r="G125" s="81"/>
    </row>
    <row r="126" spans="1:17" x14ac:dyDescent="0.2">
      <c r="A126" s="75"/>
      <c r="B126" s="94" t="s">
        <v>995</v>
      </c>
      <c r="C126" s="122">
        <v>15.2386</v>
      </c>
      <c r="D126" s="122">
        <v>14.4108</v>
      </c>
      <c r="E126" s="75"/>
      <c r="F126" s="80"/>
      <c r="G126" s="81"/>
    </row>
    <row r="127" spans="1:17" x14ac:dyDescent="0.2">
      <c r="A127" s="75"/>
      <c r="B127" s="75"/>
      <c r="C127" s="75"/>
      <c r="D127" s="75"/>
      <c r="E127" s="75"/>
      <c r="F127" s="75"/>
      <c r="G127" s="75"/>
    </row>
    <row r="128" spans="1:17" x14ac:dyDescent="0.2">
      <c r="A128" s="75"/>
      <c r="B128" s="116" t="s">
        <v>996</v>
      </c>
      <c r="C128" s="117"/>
      <c r="D128" s="91" t="s">
        <v>169</v>
      </c>
      <c r="E128" s="75"/>
      <c r="F128" s="75"/>
      <c r="G128" s="75"/>
    </row>
    <row r="129" spans="1:7" x14ac:dyDescent="0.2">
      <c r="A129" s="75"/>
      <c r="B129" s="172"/>
      <c r="C129" s="172"/>
      <c r="D129" s="173"/>
      <c r="E129" s="75"/>
      <c r="F129" s="80"/>
      <c r="G129" s="81"/>
    </row>
    <row r="130" spans="1:7" x14ac:dyDescent="0.2">
      <c r="A130" s="75"/>
      <c r="B130" s="116" t="s">
        <v>176</v>
      </c>
      <c r="C130" s="117"/>
      <c r="D130" s="91" t="s">
        <v>169</v>
      </c>
      <c r="E130" s="84"/>
      <c r="F130" s="75"/>
      <c r="G130" s="75"/>
    </row>
    <row r="131" spans="1:7" x14ac:dyDescent="0.2">
      <c r="A131" s="75"/>
      <c r="B131" s="116" t="s">
        <v>177</v>
      </c>
      <c r="C131" s="117"/>
      <c r="D131" s="91" t="s">
        <v>169</v>
      </c>
      <c r="E131" s="84"/>
      <c r="F131" s="75"/>
      <c r="G131" s="75"/>
    </row>
    <row r="132" spans="1:7" x14ac:dyDescent="0.2">
      <c r="A132" s="75"/>
      <c r="B132" s="116" t="s">
        <v>178</v>
      </c>
      <c r="C132" s="117"/>
      <c r="D132" s="91" t="s">
        <v>169</v>
      </c>
      <c r="E132" s="84"/>
      <c r="F132" s="75"/>
      <c r="G132" s="75"/>
    </row>
    <row r="133" spans="1:7" x14ac:dyDescent="0.2">
      <c r="A133" s="75"/>
      <c r="B133" s="116" t="s">
        <v>179</v>
      </c>
      <c r="C133" s="117"/>
      <c r="D133" s="125">
        <v>0.3658925083140378</v>
      </c>
      <c r="E133" s="75"/>
      <c r="F133" s="80"/>
      <c r="G133" s="81"/>
    </row>
    <row r="135" spans="1:7" x14ac:dyDescent="0.2">
      <c r="B135" s="86" t="s">
        <v>997</v>
      </c>
      <c r="C135" s="86"/>
    </row>
    <row r="137" spans="1:7" ht="153.75" customHeight="1" x14ac:dyDescent="0.2"/>
    <row r="140" spans="1:7" x14ac:dyDescent="0.2">
      <c r="B140" s="87" t="s">
        <v>998</v>
      </c>
      <c r="C140" s="88"/>
      <c r="D140" s="87"/>
    </row>
    <row r="141" spans="1:7" x14ac:dyDescent="0.2">
      <c r="B141" s="87" t="s">
        <v>1162</v>
      </c>
      <c r="D141" s="87"/>
    </row>
    <row r="142" spans="1:7" ht="165" customHeight="1" x14ac:dyDescent="0.2"/>
  </sheetData>
  <mergeCells count="18">
    <mergeCell ref="B119:C119"/>
    <mergeCell ref="B120:C120"/>
    <mergeCell ref="B128:C128"/>
    <mergeCell ref="B113:H113"/>
    <mergeCell ref="B114:H114"/>
    <mergeCell ref="B115:H115"/>
    <mergeCell ref="B117:D117"/>
    <mergeCell ref="B118:C118"/>
    <mergeCell ref="A1:H1"/>
    <mergeCell ref="A2:H2"/>
    <mergeCell ref="A3:H3"/>
    <mergeCell ref="B111:H111"/>
    <mergeCell ref="B112:H112"/>
    <mergeCell ref="B130:C130"/>
    <mergeCell ref="B131:C131"/>
    <mergeCell ref="B132:C132"/>
    <mergeCell ref="B133:C133"/>
    <mergeCell ref="B135:C135"/>
  </mergeCells>
  <hyperlinks>
    <hyperlink ref="I1" location="Index!B2" display="Index" xr:uid="{5868F425-471B-4C9F-B6B0-335C28E83A4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CC5B-550A-44E7-9119-C7AB4F93C63E}">
  <sheetPr>
    <outlinePr summaryBelow="0" summaryRight="0"/>
  </sheetPr>
  <dimension ref="A1:Q139"/>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891</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266</v>
      </c>
      <c r="C7" s="42" t="s">
        <v>267</v>
      </c>
      <c r="D7" s="42" t="s">
        <v>268</v>
      </c>
      <c r="E7" s="43">
        <v>165050</v>
      </c>
      <c r="F7" s="44">
        <v>7206.0829999999996</v>
      </c>
      <c r="G7" s="45">
        <v>4.1985040000000001E-2</v>
      </c>
      <c r="H7" s="35" t="s">
        <v>140</v>
      </c>
    </row>
    <row r="8" spans="1:9" x14ac:dyDescent="0.2">
      <c r="A8" s="41">
        <v>2</v>
      </c>
      <c r="B8" s="42" t="s">
        <v>310</v>
      </c>
      <c r="C8" s="42" t="s">
        <v>311</v>
      </c>
      <c r="D8" s="42" t="s">
        <v>227</v>
      </c>
      <c r="E8" s="43">
        <v>2144971</v>
      </c>
      <c r="F8" s="44">
        <v>6863.9071999999996</v>
      </c>
      <c r="G8" s="45">
        <v>3.9991409999999998E-2</v>
      </c>
      <c r="H8" s="35" t="s">
        <v>140</v>
      </c>
    </row>
    <row r="9" spans="1:9" x14ac:dyDescent="0.2">
      <c r="A9" s="41">
        <v>3</v>
      </c>
      <c r="B9" s="42" t="s">
        <v>312</v>
      </c>
      <c r="C9" s="42" t="s">
        <v>313</v>
      </c>
      <c r="D9" s="42" t="s">
        <v>39</v>
      </c>
      <c r="E9" s="43">
        <v>83711</v>
      </c>
      <c r="F9" s="44">
        <v>6526.9466700000003</v>
      </c>
      <c r="G9" s="45">
        <v>3.8028159999999998E-2</v>
      </c>
      <c r="H9" s="35" t="s">
        <v>140</v>
      </c>
    </row>
    <row r="10" spans="1:9" x14ac:dyDescent="0.2">
      <c r="A10" s="41">
        <v>4</v>
      </c>
      <c r="B10" s="42" t="s">
        <v>69</v>
      </c>
      <c r="C10" s="42" t="s">
        <v>70</v>
      </c>
      <c r="D10" s="42" t="s">
        <v>39</v>
      </c>
      <c r="E10" s="43">
        <v>826396</v>
      </c>
      <c r="F10" s="44">
        <v>6495.8857580000004</v>
      </c>
      <c r="G10" s="45">
        <v>3.7847190000000003E-2</v>
      </c>
      <c r="H10" s="35" t="s">
        <v>140</v>
      </c>
    </row>
    <row r="11" spans="1:9" ht="25.5" x14ac:dyDescent="0.2">
      <c r="A11" s="41">
        <v>5</v>
      </c>
      <c r="B11" s="42" t="s">
        <v>228</v>
      </c>
      <c r="C11" s="42" t="s">
        <v>229</v>
      </c>
      <c r="D11" s="42" t="s">
        <v>230</v>
      </c>
      <c r="E11" s="43">
        <v>386484</v>
      </c>
      <c r="F11" s="44">
        <v>6485.2015199999996</v>
      </c>
      <c r="G11" s="45">
        <v>3.7784940000000003E-2</v>
      </c>
      <c r="H11" s="35" t="s">
        <v>140</v>
      </c>
    </row>
    <row r="12" spans="1:9" x14ac:dyDescent="0.2">
      <c r="A12" s="41">
        <v>6</v>
      </c>
      <c r="B12" s="42" t="s">
        <v>75</v>
      </c>
      <c r="C12" s="42" t="s">
        <v>76</v>
      </c>
      <c r="D12" s="42" t="s">
        <v>77</v>
      </c>
      <c r="E12" s="43">
        <v>124163</v>
      </c>
      <c r="F12" s="44">
        <v>6188.2839199999999</v>
      </c>
      <c r="G12" s="45">
        <v>3.6054999999999997E-2</v>
      </c>
      <c r="H12" s="35" t="s">
        <v>140</v>
      </c>
    </row>
    <row r="13" spans="1:9" x14ac:dyDescent="0.2">
      <c r="A13" s="41">
        <v>7</v>
      </c>
      <c r="B13" s="42" t="s">
        <v>314</v>
      </c>
      <c r="C13" s="42" t="s">
        <v>315</v>
      </c>
      <c r="D13" s="42" t="s">
        <v>183</v>
      </c>
      <c r="E13" s="43">
        <v>607582</v>
      </c>
      <c r="F13" s="44">
        <v>5970.7083140000004</v>
      </c>
      <c r="G13" s="45">
        <v>3.4787329999999998E-2</v>
      </c>
      <c r="H13" s="35" t="s">
        <v>140</v>
      </c>
    </row>
    <row r="14" spans="1:9" x14ac:dyDescent="0.2">
      <c r="A14" s="41">
        <v>8</v>
      </c>
      <c r="B14" s="42" t="s">
        <v>225</v>
      </c>
      <c r="C14" s="42" t="s">
        <v>226</v>
      </c>
      <c r="D14" s="42" t="s">
        <v>227</v>
      </c>
      <c r="E14" s="43">
        <v>1815799</v>
      </c>
      <c r="F14" s="44">
        <v>5810.5568000000003</v>
      </c>
      <c r="G14" s="45">
        <v>3.3854240000000001E-2</v>
      </c>
      <c r="H14" s="35" t="s">
        <v>140</v>
      </c>
    </row>
    <row r="15" spans="1:9" x14ac:dyDescent="0.2">
      <c r="A15" s="41">
        <v>9</v>
      </c>
      <c r="B15" s="42" t="s">
        <v>26</v>
      </c>
      <c r="C15" s="42" t="s">
        <v>27</v>
      </c>
      <c r="D15" s="42" t="s">
        <v>28</v>
      </c>
      <c r="E15" s="43">
        <v>248584</v>
      </c>
      <c r="F15" s="44">
        <v>5727.8725279999999</v>
      </c>
      <c r="G15" s="45">
        <v>3.3372489999999998E-2</v>
      </c>
      <c r="H15" s="35" t="s">
        <v>140</v>
      </c>
    </row>
    <row r="16" spans="1:9" x14ac:dyDescent="0.2">
      <c r="A16" s="41">
        <v>10</v>
      </c>
      <c r="B16" s="42" t="s">
        <v>332</v>
      </c>
      <c r="C16" s="42" t="s">
        <v>333</v>
      </c>
      <c r="D16" s="42" t="s">
        <v>34</v>
      </c>
      <c r="E16" s="43">
        <v>382866</v>
      </c>
      <c r="F16" s="44">
        <v>5700.1090080000004</v>
      </c>
      <c r="G16" s="45">
        <v>3.3210730000000001E-2</v>
      </c>
      <c r="H16" s="35" t="s">
        <v>140</v>
      </c>
    </row>
    <row r="17" spans="1:8" x14ac:dyDescent="0.2">
      <c r="A17" s="41">
        <v>11</v>
      </c>
      <c r="B17" s="42" t="s">
        <v>184</v>
      </c>
      <c r="C17" s="42" t="s">
        <v>185</v>
      </c>
      <c r="D17" s="42" t="s">
        <v>115</v>
      </c>
      <c r="E17" s="43">
        <v>985355</v>
      </c>
      <c r="F17" s="44">
        <v>5450.4911824999999</v>
      </c>
      <c r="G17" s="45">
        <v>3.1756380000000001E-2</v>
      </c>
      <c r="H17" s="35" t="s">
        <v>140</v>
      </c>
    </row>
    <row r="18" spans="1:8" x14ac:dyDescent="0.2">
      <c r="A18" s="41">
        <v>12</v>
      </c>
      <c r="B18" s="42" t="s">
        <v>308</v>
      </c>
      <c r="C18" s="42" t="s">
        <v>309</v>
      </c>
      <c r="D18" s="42" t="s">
        <v>227</v>
      </c>
      <c r="E18" s="43">
        <v>787847</v>
      </c>
      <c r="F18" s="44">
        <v>5397.1458734999997</v>
      </c>
      <c r="G18" s="45">
        <v>3.1445569999999999E-2</v>
      </c>
      <c r="H18" s="35" t="s">
        <v>140</v>
      </c>
    </row>
    <row r="19" spans="1:8" x14ac:dyDescent="0.2">
      <c r="A19" s="41">
        <v>13</v>
      </c>
      <c r="B19" s="42" t="s">
        <v>320</v>
      </c>
      <c r="C19" s="42" t="s">
        <v>321</v>
      </c>
      <c r="D19" s="42" t="s">
        <v>192</v>
      </c>
      <c r="E19" s="43">
        <v>50215</v>
      </c>
      <c r="F19" s="44">
        <v>5337.8545000000004</v>
      </c>
      <c r="G19" s="45">
        <v>3.1100119999999998E-2</v>
      </c>
      <c r="H19" s="35" t="s">
        <v>140</v>
      </c>
    </row>
    <row r="20" spans="1:8" x14ac:dyDescent="0.2">
      <c r="A20" s="41">
        <v>14</v>
      </c>
      <c r="B20" s="42" t="s">
        <v>65</v>
      </c>
      <c r="C20" s="42" t="s">
        <v>66</v>
      </c>
      <c r="D20" s="42" t="s">
        <v>39</v>
      </c>
      <c r="E20" s="43">
        <v>153951</v>
      </c>
      <c r="F20" s="44">
        <v>5222.3258219999998</v>
      </c>
      <c r="G20" s="45">
        <v>3.0427010000000001E-2</v>
      </c>
      <c r="H20" s="35" t="s">
        <v>140</v>
      </c>
    </row>
    <row r="21" spans="1:8" x14ac:dyDescent="0.2">
      <c r="A21" s="41">
        <v>15</v>
      </c>
      <c r="B21" s="42" t="s">
        <v>94</v>
      </c>
      <c r="C21" s="42" t="s">
        <v>95</v>
      </c>
      <c r="D21" s="42" t="s">
        <v>77</v>
      </c>
      <c r="E21" s="43">
        <v>1250781</v>
      </c>
      <c r="F21" s="44">
        <v>5124.4497570000003</v>
      </c>
      <c r="G21" s="45">
        <v>2.9856750000000001E-2</v>
      </c>
      <c r="H21" s="35" t="s">
        <v>140</v>
      </c>
    </row>
    <row r="22" spans="1:8" x14ac:dyDescent="0.2">
      <c r="A22" s="41">
        <v>16</v>
      </c>
      <c r="B22" s="42" t="s">
        <v>318</v>
      </c>
      <c r="C22" s="42" t="s">
        <v>319</v>
      </c>
      <c r="D22" s="42" t="s">
        <v>46</v>
      </c>
      <c r="E22" s="43">
        <v>7499680</v>
      </c>
      <c r="F22" s="44">
        <v>5062.2839999999997</v>
      </c>
      <c r="G22" s="45">
        <v>2.9494550000000001E-2</v>
      </c>
      <c r="H22" s="35" t="s">
        <v>140</v>
      </c>
    </row>
    <row r="23" spans="1:8" x14ac:dyDescent="0.2">
      <c r="A23" s="41">
        <v>17</v>
      </c>
      <c r="B23" s="42" t="s">
        <v>316</v>
      </c>
      <c r="C23" s="42" t="s">
        <v>317</v>
      </c>
      <c r="D23" s="42" t="s">
        <v>183</v>
      </c>
      <c r="E23" s="43">
        <v>936337</v>
      </c>
      <c r="F23" s="44">
        <v>4839.4577845000003</v>
      </c>
      <c r="G23" s="45">
        <v>2.8196289999999999E-2</v>
      </c>
      <c r="H23" s="35" t="s">
        <v>140</v>
      </c>
    </row>
    <row r="24" spans="1:8" x14ac:dyDescent="0.2">
      <c r="A24" s="41">
        <v>18</v>
      </c>
      <c r="B24" s="42" t="s">
        <v>223</v>
      </c>
      <c r="C24" s="42" t="s">
        <v>224</v>
      </c>
      <c r="D24" s="42" t="s">
        <v>28</v>
      </c>
      <c r="E24" s="43">
        <v>60191</v>
      </c>
      <c r="F24" s="44">
        <v>4830.9296599999998</v>
      </c>
      <c r="G24" s="45">
        <v>2.8146600000000001E-2</v>
      </c>
      <c r="H24" s="35" t="s">
        <v>140</v>
      </c>
    </row>
    <row r="25" spans="1:8" x14ac:dyDescent="0.2">
      <c r="A25" s="41">
        <v>19</v>
      </c>
      <c r="B25" s="42" t="s">
        <v>190</v>
      </c>
      <c r="C25" s="42" t="s">
        <v>191</v>
      </c>
      <c r="D25" s="42" t="s">
        <v>192</v>
      </c>
      <c r="E25" s="43">
        <v>275933</v>
      </c>
      <c r="F25" s="44">
        <v>4826.3441030000004</v>
      </c>
      <c r="G25" s="45">
        <v>2.8119890000000002E-2</v>
      </c>
      <c r="H25" s="35" t="s">
        <v>140</v>
      </c>
    </row>
    <row r="26" spans="1:8" x14ac:dyDescent="0.2">
      <c r="A26" s="41">
        <v>20</v>
      </c>
      <c r="B26" s="42" t="s">
        <v>40</v>
      </c>
      <c r="C26" s="42" t="s">
        <v>41</v>
      </c>
      <c r="D26" s="42" t="s">
        <v>39</v>
      </c>
      <c r="E26" s="43">
        <v>114817</v>
      </c>
      <c r="F26" s="44">
        <v>4823.4621699999998</v>
      </c>
      <c r="G26" s="45">
        <v>2.8103099999999999E-2</v>
      </c>
      <c r="H26" s="35" t="s">
        <v>140</v>
      </c>
    </row>
    <row r="27" spans="1:8" x14ac:dyDescent="0.2">
      <c r="A27" s="41">
        <v>21</v>
      </c>
      <c r="B27" s="42" t="s">
        <v>293</v>
      </c>
      <c r="C27" s="42" t="s">
        <v>294</v>
      </c>
      <c r="D27" s="42" t="s">
        <v>56</v>
      </c>
      <c r="E27" s="43">
        <v>801410</v>
      </c>
      <c r="F27" s="44">
        <v>4734.3295749999997</v>
      </c>
      <c r="G27" s="45">
        <v>2.7583779999999999E-2</v>
      </c>
      <c r="H27" s="35" t="s">
        <v>140</v>
      </c>
    </row>
    <row r="28" spans="1:8" x14ac:dyDescent="0.2">
      <c r="A28" s="41">
        <v>22</v>
      </c>
      <c r="B28" s="42" t="s">
        <v>275</v>
      </c>
      <c r="C28" s="42" t="s">
        <v>276</v>
      </c>
      <c r="D28" s="42" t="s">
        <v>212</v>
      </c>
      <c r="E28" s="43">
        <v>436545</v>
      </c>
      <c r="F28" s="44">
        <v>4671.0315000000001</v>
      </c>
      <c r="G28" s="45">
        <v>2.721498E-2</v>
      </c>
      <c r="H28" s="35" t="s">
        <v>140</v>
      </c>
    </row>
    <row r="29" spans="1:8" x14ac:dyDescent="0.2">
      <c r="A29" s="41">
        <v>23</v>
      </c>
      <c r="B29" s="42" t="s">
        <v>892</v>
      </c>
      <c r="C29" s="42" t="s">
        <v>893</v>
      </c>
      <c r="D29" s="42" t="s">
        <v>28</v>
      </c>
      <c r="E29" s="43">
        <v>307450</v>
      </c>
      <c r="F29" s="44">
        <v>4458.9473500000004</v>
      </c>
      <c r="G29" s="45">
        <v>2.5979309999999999E-2</v>
      </c>
      <c r="H29" s="35" t="s">
        <v>140</v>
      </c>
    </row>
    <row r="30" spans="1:8" x14ac:dyDescent="0.2">
      <c r="A30" s="41">
        <v>24</v>
      </c>
      <c r="B30" s="42" t="s">
        <v>324</v>
      </c>
      <c r="C30" s="42" t="s">
        <v>325</v>
      </c>
      <c r="D30" s="42" t="s">
        <v>249</v>
      </c>
      <c r="E30" s="43">
        <v>295095</v>
      </c>
      <c r="F30" s="44">
        <v>4458.8854499999998</v>
      </c>
      <c r="G30" s="45">
        <v>2.5978950000000001E-2</v>
      </c>
      <c r="H30" s="35" t="s">
        <v>140</v>
      </c>
    </row>
    <row r="31" spans="1:8" x14ac:dyDescent="0.2">
      <c r="A31" s="41">
        <v>25</v>
      </c>
      <c r="B31" s="42" t="s">
        <v>32</v>
      </c>
      <c r="C31" s="42" t="s">
        <v>33</v>
      </c>
      <c r="D31" s="42" t="s">
        <v>34</v>
      </c>
      <c r="E31" s="43">
        <v>173266</v>
      </c>
      <c r="F31" s="44">
        <v>3912.3462800000002</v>
      </c>
      <c r="G31" s="45">
        <v>2.279463E-2</v>
      </c>
      <c r="H31" s="35" t="s">
        <v>140</v>
      </c>
    </row>
    <row r="32" spans="1:8" x14ac:dyDescent="0.2">
      <c r="A32" s="41">
        <v>26</v>
      </c>
      <c r="B32" s="42" t="s">
        <v>326</v>
      </c>
      <c r="C32" s="42" t="s">
        <v>327</v>
      </c>
      <c r="D32" s="42" t="s">
        <v>192</v>
      </c>
      <c r="E32" s="43">
        <v>457308</v>
      </c>
      <c r="F32" s="44">
        <v>3894.2062740000001</v>
      </c>
      <c r="G32" s="45">
        <v>2.2688940000000001E-2</v>
      </c>
      <c r="H32" s="35" t="s">
        <v>140</v>
      </c>
    </row>
    <row r="33" spans="1:8" x14ac:dyDescent="0.2">
      <c r="A33" s="41">
        <v>27</v>
      </c>
      <c r="B33" s="42" t="s">
        <v>347</v>
      </c>
      <c r="C33" s="42" t="s">
        <v>348</v>
      </c>
      <c r="D33" s="42" t="s">
        <v>118</v>
      </c>
      <c r="E33" s="43">
        <v>1811162</v>
      </c>
      <c r="F33" s="44">
        <v>3841.1123696</v>
      </c>
      <c r="G33" s="45">
        <v>2.2379599999999999E-2</v>
      </c>
      <c r="H33" s="35" t="s">
        <v>140</v>
      </c>
    </row>
    <row r="34" spans="1:8" x14ac:dyDescent="0.2">
      <c r="A34" s="41">
        <v>28</v>
      </c>
      <c r="B34" s="42" t="s">
        <v>390</v>
      </c>
      <c r="C34" s="42" t="s">
        <v>391</v>
      </c>
      <c r="D34" s="42" t="s">
        <v>183</v>
      </c>
      <c r="E34" s="43">
        <v>314465</v>
      </c>
      <c r="F34" s="44">
        <v>3811.0013349999999</v>
      </c>
      <c r="G34" s="45">
        <v>2.2204160000000001E-2</v>
      </c>
      <c r="H34" s="35" t="s">
        <v>140</v>
      </c>
    </row>
    <row r="35" spans="1:8" x14ac:dyDescent="0.2">
      <c r="A35" s="41">
        <v>29</v>
      </c>
      <c r="B35" s="42" t="s">
        <v>460</v>
      </c>
      <c r="C35" s="42" t="s">
        <v>461</v>
      </c>
      <c r="D35" s="42" t="s">
        <v>121</v>
      </c>
      <c r="E35" s="43">
        <v>908004</v>
      </c>
      <c r="F35" s="44">
        <v>3749.1485160000002</v>
      </c>
      <c r="G35" s="45">
        <v>2.1843789999999998E-2</v>
      </c>
      <c r="H35" s="35" t="s">
        <v>140</v>
      </c>
    </row>
    <row r="36" spans="1:8" x14ac:dyDescent="0.2">
      <c r="A36" s="41">
        <v>30</v>
      </c>
      <c r="B36" s="42" t="s">
        <v>235</v>
      </c>
      <c r="C36" s="42" t="s">
        <v>236</v>
      </c>
      <c r="D36" s="42" t="s">
        <v>212</v>
      </c>
      <c r="E36" s="43">
        <v>356524</v>
      </c>
      <c r="F36" s="44">
        <v>3672.1972000000001</v>
      </c>
      <c r="G36" s="45">
        <v>2.1395440000000002E-2</v>
      </c>
      <c r="H36" s="35" t="s">
        <v>140</v>
      </c>
    </row>
    <row r="37" spans="1:8" x14ac:dyDescent="0.2">
      <c r="A37" s="41">
        <v>31</v>
      </c>
      <c r="B37" s="42" t="s">
        <v>894</v>
      </c>
      <c r="C37" s="42" t="s">
        <v>895</v>
      </c>
      <c r="D37" s="42" t="s">
        <v>896</v>
      </c>
      <c r="E37" s="43">
        <v>495344</v>
      </c>
      <c r="F37" s="44">
        <v>3258.620504</v>
      </c>
      <c r="G37" s="45">
        <v>1.8985809999999999E-2</v>
      </c>
      <c r="H37" s="35" t="s">
        <v>140</v>
      </c>
    </row>
    <row r="38" spans="1:8" x14ac:dyDescent="0.2">
      <c r="A38" s="41">
        <v>32</v>
      </c>
      <c r="B38" s="42" t="s">
        <v>111</v>
      </c>
      <c r="C38" s="42" t="s">
        <v>112</v>
      </c>
      <c r="D38" s="42" t="s">
        <v>28</v>
      </c>
      <c r="E38" s="43">
        <v>465304</v>
      </c>
      <c r="F38" s="44">
        <v>3148.712168</v>
      </c>
      <c r="G38" s="45">
        <v>1.8345449999999999E-2</v>
      </c>
      <c r="H38" s="35" t="s">
        <v>140</v>
      </c>
    </row>
    <row r="39" spans="1:8" x14ac:dyDescent="0.2">
      <c r="A39" s="41">
        <v>33</v>
      </c>
      <c r="B39" s="42" t="s">
        <v>328</v>
      </c>
      <c r="C39" s="42" t="s">
        <v>329</v>
      </c>
      <c r="D39" s="42" t="s">
        <v>222</v>
      </c>
      <c r="E39" s="43">
        <v>94886</v>
      </c>
      <c r="F39" s="44">
        <v>2799.1370000000002</v>
      </c>
      <c r="G39" s="45">
        <v>1.6308699999999999E-2</v>
      </c>
      <c r="H39" s="35" t="s">
        <v>140</v>
      </c>
    </row>
    <row r="40" spans="1:8" x14ac:dyDescent="0.2">
      <c r="A40" s="41">
        <v>34</v>
      </c>
      <c r="B40" s="42" t="s">
        <v>203</v>
      </c>
      <c r="C40" s="42" t="s">
        <v>204</v>
      </c>
      <c r="D40" s="42" t="s">
        <v>46</v>
      </c>
      <c r="E40" s="43">
        <v>185771</v>
      </c>
      <c r="F40" s="44">
        <v>1674.539794</v>
      </c>
      <c r="G40" s="45">
        <v>9.75643E-3</v>
      </c>
      <c r="H40" s="35" t="s">
        <v>140</v>
      </c>
    </row>
    <row r="41" spans="1:8" ht="25.5" x14ac:dyDescent="0.2">
      <c r="A41" s="41">
        <v>35</v>
      </c>
      <c r="B41" s="42" t="s">
        <v>286</v>
      </c>
      <c r="C41" s="42" t="s">
        <v>287</v>
      </c>
      <c r="D41" s="42" t="s">
        <v>230</v>
      </c>
      <c r="E41" s="43">
        <v>55541</v>
      </c>
      <c r="F41" s="44">
        <v>590.90069900000003</v>
      </c>
      <c r="G41" s="45">
        <v>3.4427799999999999E-3</v>
      </c>
      <c r="H41" s="35" t="s">
        <v>140</v>
      </c>
    </row>
    <row r="42" spans="1:8" x14ac:dyDescent="0.2">
      <c r="A42" s="41">
        <v>36</v>
      </c>
      <c r="B42" s="42" t="s">
        <v>220</v>
      </c>
      <c r="C42" s="42" t="s">
        <v>221</v>
      </c>
      <c r="D42" s="42" t="s">
        <v>222</v>
      </c>
      <c r="E42" s="43">
        <v>1369</v>
      </c>
      <c r="F42" s="44">
        <v>56.21114</v>
      </c>
      <c r="G42" s="45">
        <v>3.2750999999999999E-4</v>
      </c>
      <c r="H42" s="35" t="s">
        <v>140</v>
      </c>
    </row>
    <row r="43" spans="1:8" x14ac:dyDescent="0.2">
      <c r="A43" s="46"/>
      <c r="B43" s="46"/>
      <c r="C43" s="47" t="s">
        <v>139</v>
      </c>
      <c r="D43" s="46"/>
      <c r="E43" s="46" t="s">
        <v>140</v>
      </c>
      <c r="F43" s="48">
        <v>166621.62672510001</v>
      </c>
      <c r="G43" s="49">
        <v>0.97079305000000005</v>
      </c>
      <c r="H43" s="35" t="s">
        <v>140</v>
      </c>
    </row>
    <row r="44" spans="1:8" x14ac:dyDescent="0.2">
      <c r="A44" s="46"/>
      <c r="B44" s="46"/>
      <c r="C44" s="50"/>
      <c r="D44" s="46"/>
      <c r="E44" s="46"/>
      <c r="F44" s="51"/>
      <c r="G44" s="51"/>
      <c r="H44" s="35" t="s">
        <v>140</v>
      </c>
    </row>
    <row r="45" spans="1:8" x14ac:dyDescent="0.2">
      <c r="A45" s="46"/>
      <c r="B45" s="46"/>
      <c r="C45" s="47" t="s">
        <v>141</v>
      </c>
      <c r="D45" s="46"/>
      <c r="E45" s="46"/>
      <c r="F45" s="46"/>
      <c r="G45" s="46"/>
      <c r="H45" s="35" t="s">
        <v>140</v>
      </c>
    </row>
    <row r="46" spans="1:8" x14ac:dyDescent="0.2">
      <c r="A46" s="46"/>
      <c r="B46" s="46"/>
      <c r="C46" s="47" t="s">
        <v>139</v>
      </c>
      <c r="D46" s="46"/>
      <c r="E46" s="46" t="s">
        <v>140</v>
      </c>
      <c r="F46" s="52" t="s">
        <v>142</v>
      </c>
      <c r="G46" s="49">
        <v>0</v>
      </c>
      <c r="H46" s="35" t="s">
        <v>140</v>
      </c>
    </row>
    <row r="47" spans="1:8" x14ac:dyDescent="0.2">
      <c r="A47" s="46"/>
      <c r="B47" s="46"/>
      <c r="C47" s="50"/>
      <c r="D47" s="46"/>
      <c r="E47" s="46"/>
      <c r="F47" s="51"/>
      <c r="G47" s="51"/>
      <c r="H47" s="35" t="s">
        <v>140</v>
      </c>
    </row>
    <row r="48" spans="1:8" x14ac:dyDescent="0.2">
      <c r="A48" s="46"/>
      <c r="B48" s="46"/>
      <c r="C48" s="47" t="s">
        <v>143</v>
      </c>
      <c r="D48" s="46"/>
      <c r="E48" s="46"/>
      <c r="F48" s="46"/>
      <c r="G48" s="46"/>
      <c r="H48" s="35" t="s">
        <v>140</v>
      </c>
    </row>
    <row r="49" spans="1:8" x14ac:dyDescent="0.2">
      <c r="A49" s="46"/>
      <c r="B49" s="46"/>
      <c r="C49" s="47" t="s">
        <v>139</v>
      </c>
      <c r="D49" s="46"/>
      <c r="E49" s="46" t="s">
        <v>140</v>
      </c>
      <c r="F49" s="52" t="s">
        <v>142</v>
      </c>
      <c r="G49" s="49">
        <v>0</v>
      </c>
      <c r="H49" s="35" t="s">
        <v>140</v>
      </c>
    </row>
    <row r="50" spans="1:8" x14ac:dyDescent="0.2">
      <c r="A50" s="46"/>
      <c r="B50" s="46"/>
      <c r="C50" s="50"/>
      <c r="D50" s="46"/>
      <c r="E50" s="46"/>
      <c r="F50" s="51"/>
      <c r="G50" s="51"/>
      <c r="H50" s="35" t="s">
        <v>140</v>
      </c>
    </row>
    <row r="51" spans="1:8" x14ac:dyDescent="0.2">
      <c r="A51" s="46"/>
      <c r="B51" s="46"/>
      <c r="C51" s="47" t="s">
        <v>144</v>
      </c>
      <c r="D51" s="46"/>
      <c r="E51" s="46"/>
      <c r="F51" s="46"/>
      <c r="G51" s="46"/>
      <c r="H51" s="35" t="s">
        <v>140</v>
      </c>
    </row>
    <row r="52" spans="1:8" x14ac:dyDescent="0.2">
      <c r="A52" s="46"/>
      <c r="B52" s="46"/>
      <c r="C52" s="47" t="s">
        <v>139</v>
      </c>
      <c r="D52" s="46"/>
      <c r="E52" s="46" t="s">
        <v>140</v>
      </c>
      <c r="F52" s="52" t="s">
        <v>142</v>
      </c>
      <c r="G52" s="49">
        <v>0</v>
      </c>
      <c r="H52" s="35" t="s">
        <v>140</v>
      </c>
    </row>
    <row r="53" spans="1:8" x14ac:dyDescent="0.2">
      <c r="A53" s="46"/>
      <c r="B53" s="46"/>
      <c r="C53" s="50"/>
      <c r="D53" s="46"/>
      <c r="E53" s="46"/>
      <c r="F53" s="51"/>
      <c r="G53" s="51"/>
      <c r="H53" s="35" t="s">
        <v>140</v>
      </c>
    </row>
    <row r="54" spans="1:8" x14ac:dyDescent="0.2">
      <c r="A54" s="46"/>
      <c r="B54" s="46"/>
      <c r="C54" s="47" t="s">
        <v>145</v>
      </c>
      <c r="D54" s="46"/>
      <c r="E54" s="46"/>
      <c r="F54" s="51"/>
      <c r="G54" s="51"/>
      <c r="H54" s="35" t="s">
        <v>140</v>
      </c>
    </row>
    <row r="55" spans="1:8" x14ac:dyDescent="0.2">
      <c r="A55" s="46"/>
      <c r="B55" s="46"/>
      <c r="C55" s="47" t="s">
        <v>139</v>
      </c>
      <c r="D55" s="46"/>
      <c r="E55" s="46" t="s">
        <v>140</v>
      </c>
      <c r="F55" s="52" t="s">
        <v>142</v>
      </c>
      <c r="G55" s="49">
        <v>0</v>
      </c>
      <c r="H55" s="35" t="s">
        <v>140</v>
      </c>
    </row>
    <row r="56" spans="1:8" x14ac:dyDescent="0.2">
      <c r="A56" s="46"/>
      <c r="B56" s="46"/>
      <c r="C56" s="50"/>
      <c r="D56" s="46"/>
      <c r="E56" s="46"/>
      <c r="F56" s="51"/>
      <c r="G56" s="51"/>
      <c r="H56" s="35" t="s">
        <v>140</v>
      </c>
    </row>
    <row r="57" spans="1:8" x14ac:dyDescent="0.2">
      <c r="A57" s="46"/>
      <c r="B57" s="46"/>
      <c r="C57" s="47" t="s">
        <v>146</v>
      </c>
      <c r="D57" s="46"/>
      <c r="E57" s="46"/>
      <c r="F57" s="51"/>
      <c r="G57" s="51"/>
      <c r="H57" s="35" t="s">
        <v>140</v>
      </c>
    </row>
    <row r="58" spans="1:8" x14ac:dyDescent="0.2">
      <c r="A58" s="46"/>
      <c r="B58" s="46"/>
      <c r="C58" s="47" t="s">
        <v>139</v>
      </c>
      <c r="D58" s="46"/>
      <c r="E58" s="46" t="s">
        <v>140</v>
      </c>
      <c r="F58" s="52" t="s">
        <v>142</v>
      </c>
      <c r="G58" s="49">
        <v>0</v>
      </c>
      <c r="H58" s="35" t="s">
        <v>140</v>
      </c>
    </row>
    <row r="59" spans="1:8" x14ac:dyDescent="0.2">
      <c r="A59" s="46"/>
      <c r="B59" s="46"/>
      <c r="C59" s="50"/>
      <c r="D59" s="46"/>
      <c r="E59" s="46"/>
      <c r="F59" s="51"/>
      <c r="G59" s="51"/>
      <c r="H59" s="35" t="s">
        <v>140</v>
      </c>
    </row>
    <row r="60" spans="1:8" x14ac:dyDescent="0.2">
      <c r="A60" s="46"/>
      <c r="B60" s="46"/>
      <c r="C60" s="47" t="s">
        <v>147</v>
      </c>
      <c r="D60" s="46"/>
      <c r="E60" s="46"/>
      <c r="F60" s="48">
        <v>166621.62672510001</v>
      </c>
      <c r="G60" s="49">
        <v>0.97079305000000005</v>
      </c>
      <c r="H60" s="35" t="s">
        <v>140</v>
      </c>
    </row>
    <row r="61" spans="1:8" x14ac:dyDescent="0.2">
      <c r="A61" s="46"/>
      <c r="B61" s="46"/>
      <c r="C61" s="50"/>
      <c r="D61" s="46"/>
      <c r="E61" s="46"/>
      <c r="F61" s="51"/>
      <c r="G61" s="51"/>
      <c r="H61" s="35" t="s">
        <v>140</v>
      </c>
    </row>
    <row r="62" spans="1:8" x14ac:dyDescent="0.2">
      <c r="A62" s="46"/>
      <c r="B62" s="46"/>
      <c r="C62" s="47" t="s">
        <v>148</v>
      </c>
      <c r="D62" s="46"/>
      <c r="E62" s="46"/>
      <c r="F62" s="51"/>
      <c r="G62" s="51"/>
      <c r="H62" s="35" t="s">
        <v>140</v>
      </c>
    </row>
    <row r="63" spans="1:8" x14ac:dyDescent="0.2">
      <c r="A63" s="46"/>
      <c r="B63" s="46"/>
      <c r="C63" s="47" t="s">
        <v>10</v>
      </c>
      <c r="D63" s="46"/>
      <c r="E63" s="46"/>
      <c r="F63" s="51"/>
      <c r="G63" s="51"/>
      <c r="H63" s="35" t="s">
        <v>140</v>
      </c>
    </row>
    <row r="64" spans="1:8" x14ac:dyDescent="0.2">
      <c r="A64" s="46"/>
      <c r="B64" s="46"/>
      <c r="C64" s="47" t="s">
        <v>139</v>
      </c>
      <c r="D64" s="46"/>
      <c r="E64" s="46" t="s">
        <v>140</v>
      </c>
      <c r="F64" s="52" t="s">
        <v>142</v>
      </c>
      <c r="G64" s="49">
        <v>0</v>
      </c>
      <c r="H64" s="35" t="s">
        <v>140</v>
      </c>
    </row>
    <row r="65" spans="1:8" x14ac:dyDescent="0.2">
      <c r="A65" s="46"/>
      <c r="B65" s="46"/>
      <c r="C65" s="50"/>
      <c r="D65" s="46"/>
      <c r="E65" s="46"/>
      <c r="F65" s="51"/>
      <c r="G65" s="51"/>
      <c r="H65" s="35" t="s">
        <v>140</v>
      </c>
    </row>
    <row r="66" spans="1:8" x14ac:dyDescent="0.2">
      <c r="A66" s="46"/>
      <c r="B66" s="46"/>
      <c r="C66" s="47" t="s">
        <v>149</v>
      </c>
      <c r="D66" s="46"/>
      <c r="E66" s="46"/>
      <c r="F66" s="46"/>
      <c r="G66" s="46"/>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150</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151</v>
      </c>
      <c r="D72" s="46"/>
      <c r="E72" s="46"/>
      <c r="F72" s="51"/>
      <c r="G72" s="51"/>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152</v>
      </c>
      <c r="D75" s="46"/>
      <c r="E75" s="46"/>
      <c r="F75" s="48">
        <v>0</v>
      </c>
      <c r="G75" s="49">
        <v>0</v>
      </c>
      <c r="H75" s="35" t="s">
        <v>140</v>
      </c>
    </row>
    <row r="76" spans="1:8" x14ac:dyDescent="0.2">
      <c r="A76" s="46"/>
      <c r="B76" s="46"/>
      <c r="C76" s="50"/>
      <c r="D76" s="46"/>
      <c r="E76" s="46"/>
      <c r="F76" s="51"/>
      <c r="G76" s="51"/>
      <c r="H76" s="35" t="s">
        <v>140</v>
      </c>
    </row>
    <row r="77" spans="1:8" x14ac:dyDescent="0.2">
      <c r="A77" s="46"/>
      <c r="B77" s="46"/>
      <c r="C77" s="47" t="s">
        <v>153</v>
      </c>
      <c r="D77" s="46"/>
      <c r="E77" s="46"/>
      <c r="F77" s="51"/>
      <c r="G77" s="51"/>
      <c r="H77" s="35" t="s">
        <v>140</v>
      </c>
    </row>
    <row r="78" spans="1:8" x14ac:dyDescent="0.2">
      <c r="A78" s="46"/>
      <c r="B78" s="46"/>
      <c r="C78" s="47" t="s">
        <v>154</v>
      </c>
      <c r="D78" s="46"/>
      <c r="E78" s="46"/>
      <c r="F78" s="51"/>
      <c r="G78" s="51"/>
      <c r="H78" s="35" t="s">
        <v>140</v>
      </c>
    </row>
    <row r="79" spans="1:8" x14ac:dyDescent="0.2">
      <c r="A79" s="46"/>
      <c r="B79" s="46"/>
      <c r="C79" s="47" t="s">
        <v>139</v>
      </c>
      <c r="D79" s="46"/>
      <c r="E79" s="46" t="s">
        <v>140</v>
      </c>
      <c r="F79" s="52" t="s">
        <v>142</v>
      </c>
      <c r="G79" s="49">
        <v>0</v>
      </c>
      <c r="H79" s="35" t="s">
        <v>140</v>
      </c>
    </row>
    <row r="80" spans="1:8" x14ac:dyDescent="0.2">
      <c r="A80" s="46"/>
      <c r="B80" s="46"/>
      <c r="C80" s="50"/>
      <c r="D80" s="46"/>
      <c r="E80" s="46"/>
      <c r="F80" s="51"/>
      <c r="G80" s="51"/>
      <c r="H80" s="35" t="s">
        <v>140</v>
      </c>
    </row>
    <row r="81" spans="1:8" x14ac:dyDescent="0.2">
      <c r="A81" s="46"/>
      <c r="B81" s="46"/>
      <c r="C81" s="47" t="s">
        <v>155</v>
      </c>
      <c r="D81" s="46"/>
      <c r="E81" s="46"/>
      <c r="F81" s="51"/>
      <c r="G81" s="51"/>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156</v>
      </c>
      <c r="D84" s="46"/>
      <c r="E84" s="46"/>
      <c r="F84" s="51"/>
      <c r="G84" s="51"/>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157</v>
      </c>
      <c r="D87" s="46"/>
      <c r="E87" s="46"/>
      <c r="F87" s="51"/>
      <c r="G87" s="51"/>
      <c r="H87" s="35" t="s">
        <v>140</v>
      </c>
    </row>
    <row r="88" spans="1:8" x14ac:dyDescent="0.2">
      <c r="A88" s="41">
        <v>1</v>
      </c>
      <c r="B88" s="42"/>
      <c r="C88" s="42" t="s">
        <v>158</v>
      </c>
      <c r="D88" s="42"/>
      <c r="E88" s="54"/>
      <c r="F88" s="44">
        <v>4619.8413279959996</v>
      </c>
      <c r="G88" s="45">
        <v>2.691673E-2</v>
      </c>
      <c r="H88" s="35">
        <v>5.15</v>
      </c>
    </row>
    <row r="89" spans="1:8" x14ac:dyDescent="0.2">
      <c r="A89" s="46"/>
      <c r="B89" s="46"/>
      <c r="C89" s="47" t="s">
        <v>139</v>
      </c>
      <c r="D89" s="46"/>
      <c r="E89" s="46" t="s">
        <v>140</v>
      </c>
      <c r="F89" s="48">
        <v>4619.8413279959996</v>
      </c>
      <c r="G89" s="49">
        <v>2.691673E-2</v>
      </c>
      <c r="H89" s="35" t="s">
        <v>140</v>
      </c>
    </row>
    <row r="90" spans="1:8" x14ac:dyDescent="0.2">
      <c r="A90" s="46"/>
      <c r="B90" s="46"/>
      <c r="C90" s="50"/>
      <c r="D90" s="46"/>
      <c r="E90" s="46"/>
      <c r="F90" s="51"/>
      <c r="G90" s="51"/>
      <c r="H90" s="35" t="s">
        <v>140</v>
      </c>
    </row>
    <row r="91" spans="1:8" x14ac:dyDescent="0.2">
      <c r="A91" s="46"/>
      <c r="B91" s="46"/>
      <c r="C91" s="47" t="s">
        <v>159</v>
      </c>
      <c r="D91" s="46"/>
      <c r="E91" s="46"/>
      <c r="F91" s="48">
        <v>4619.8413279959996</v>
      </c>
      <c r="G91" s="49">
        <v>2.691673E-2</v>
      </c>
      <c r="H91" s="35" t="s">
        <v>140</v>
      </c>
    </row>
    <row r="92" spans="1:8" x14ac:dyDescent="0.2">
      <c r="A92" s="46"/>
      <c r="B92" s="46"/>
      <c r="C92" s="51"/>
      <c r="D92" s="46"/>
      <c r="E92" s="46"/>
      <c r="F92" s="46"/>
      <c r="G92" s="46"/>
      <c r="H92" s="35" t="s">
        <v>140</v>
      </c>
    </row>
    <row r="93" spans="1:8" x14ac:dyDescent="0.2">
      <c r="A93" s="46"/>
      <c r="B93" s="46"/>
      <c r="C93" s="47" t="s">
        <v>160</v>
      </c>
      <c r="D93" s="46"/>
      <c r="E93" s="46"/>
      <c r="F93" s="46"/>
      <c r="G93" s="46"/>
      <c r="H93" s="35" t="s">
        <v>140</v>
      </c>
    </row>
    <row r="94" spans="1:8" x14ac:dyDescent="0.2">
      <c r="A94" s="46"/>
      <c r="B94" s="46"/>
      <c r="C94" s="47" t="s">
        <v>161</v>
      </c>
      <c r="D94" s="46"/>
      <c r="E94" s="46"/>
      <c r="F94" s="46"/>
      <c r="G94" s="46"/>
      <c r="H94" s="35" t="s">
        <v>140</v>
      </c>
    </row>
    <row r="95" spans="1:8" x14ac:dyDescent="0.2">
      <c r="A95" s="46"/>
      <c r="B95" s="46"/>
      <c r="C95" s="47" t="s">
        <v>139</v>
      </c>
      <c r="D95" s="46"/>
      <c r="E95" s="46" t="s">
        <v>140</v>
      </c>
      <c r="F95" s="52" t="s">
        <v>142</v>
      </c>
      <c r="G95" s="49">
        <v>0</v>
      </c>
      <c r="H95" s="35" t="s">
        <v>140</v>
      </c>
    </row>
    <row r="96" spans="1:8" x14ac:dyDescent="0.2">
      <c r="A96" s="46"/>
      <c r="B96" s="46"/>
      <c r="C96" s="50"/>
      <c r="D96" s="46"/>
      <c r="E96" s="46"/>
      <c r="F96" s="51"/>
      <c r="G96" s="51"/>
      <c r="H96" s="35" t="s">
        <v>140</v>
      </c>
    </row>
    <row r="97" spans="1:17" x14ac:dyDescent="0.2">
      <c r="A97" s="46"/>
      <c r="B97" s="46"/>
      <c r="C97" s="47" t="s">
        <v>162</v>
      </c>
      <c r="D97" s="46"/>
      <c r="E97" s="46"/>
      <c r="F97" s="46"/>
      <c r="G97" s="46"/>
      <c r="H97" s="35" t="s">
        <v>140</v>
      </c>
    </row>
    <row r="98" spans="1:17" x14ac:dyDescent="0.2">
      <c r="A98" s="46"/>
      <c r="B98" s="46"/>
      <c r="C98" s="47" t="s">
        <v>163</v>
      </c>
      <c r="D98" s="46"/>
      <c r="E98" s="46"/>
      <c r="F98" s="46"/>
      <c r="G98" s="46"/>
      <c r="H98" s="35" t="s">
        <v>140</v>
      </c>
    </row>
    <row r="99" spans="1:17" x14ac:dyDescent="0.2">
      <c r="A99" s="46"/>
      <c r="B99" s="46"/>
      <c r="C99" s="47" t="s">
        <v>139</v>
      </c>
      <c r="D99" s="46"/>
      <c r="E99" s="46" t="s">
        <v>140</v>
      </c>
      <c r="F99" s="52" t="s">
        <v>142</v>
      </c>
      <c r="G99" s="49">
        <v>0</v>
      </c>
      <c r="H99" s="35" t="s">
        <v>140</v>
      </c>
    </row>
    <row r="100" spans="1:17" x14ac:dyDescent="0.2">
      <c r="A100" s="46"/>
      <c r="B100" s="46"/>
      <c r="C100" s="50"/>
      <c r="D100" s="46"/>
      <c r="E100" s="46"/>
      <c r="F100" s="51"/>
      <c r="G100" s="51"/>
      <c r="H100" s="35" t="s">
        <v>140</v>
      </c>
    </row>
    <row r="101" spans="1:17" x14ac:dyDescent="0.2">
      <c r="A101" s="46"/>
      <c r="B101" s="46"/>
      <c r="C101" s="47" t="s">
        <v>164</v>
      </c>
      <c r="D101" s="46"/>
      <c r="E101" s="46"/>
      <c r="F101" s="51"/>
      <c r="G101" s="51"/>
      <c r="H101" s="35" t="s">
        <v>140</v>
      </c>
    </row>
    <row r="102" spans="1:17" x14ac:dyDescent="0.2">
      <c r="A102" s="46"/>
      <c r="B102" s="46"/>
      <c r="C102" s="47" t="s">
        <v>139</v>
      </c>
      <c r="D102" s="46"/>
      <c r="E102" s="46" t="s">
        <v>140</v>
      </c>
      <c r="F102" s="52" t="s">
        <v>142</v>
      </c>
      <c r="G102" s="49">
        <v>0</v>
      </c>
      <c r="H102" s="35" t="s">
        <v>140</v>
      </c>
    </row>
    <row r="103" spans="1:17" x14ac:dyDescent="0.2">
      <c r="A103" s="46"/>
      <c r="B103" s="42"/>
      <c r="C103" s="42"/>
      <c r="D103" s="47"/>
      <c r="E103" s="46"/>
      <c r="F103" s="42"/>
      <c r="G103" s="54"/>
      <c r="H103" s="35" t="s">
        <v>140</v>
      </c>
    </row>
    <row r="104" spans="1:17" x14ac:dyDescent="0.2">
      <c r="A104" s="54"/>
      <c r="B104" s="42"/>
      <c r="C104" s="42" t="s">
        <v>165</v>
      </c>
      <c r="D104" s="42"/>
      <c r="E104" s="54"/>
      <c r="F104" s="44">
        <v>393.08327034000001</v>
      </c>
      <c r="G104" s="45">
        <v>2.2902299999999999E-3</v>
      </c>
      <c r="H104" s="35" t="s">
        <v>140</v>
      </c>
    </row>
    <row r="105" spans="1:17" x14ac:dyDescent="0.2">
      <c r="A105" s="50"/>
      <c r="B105" s="50"/>
      <c r="C105" s="47" t="s">
        <v>166</v>
      </c>
      <c r="D105" s="51"/>
      <c r="E105" s="51"/>
      <c r="F105" s="48">
        <v>171634.551323436</v>
      </c>
      <c r="G105" s="55">
        <v>1.0000000099999999</v>
      </c>
      <c r="H105" s="35" t="s">
        <v>140</v>
      </c>
    </row>
    <row r="106" spans="1:17" x14ac:dyDescent="0.2">
      <c r="A106" s="56"/>
      <c r="B106" s="56"/>
      <c r="C106" s="57"/>
      <c r="D106" s="58"/>
      <c r="E106" s="58"/>
      <c r="F106" s="59"/>
      <c r="G106" s="60"/>
      <c r="H106" s="61"/>
    </row>
    <row r="107" spans="1:17" x14ac:dyDescent="0.2">
      <c r="A107" s="56"/>
      <c r="B107" s="62" t="s">
        <v>986</v>
      </c>
      <c r="C107" s="62"/>
      <c r="D107" s="62"/>
      <c r="E107" s="62"/>
      <c r="F107" s="62"/>
      <c r="G107" s="62"/>
      <c r="H107" s="62"/>
      <c r="J107" s="63"/>
    </row>
    <row r="108" spans="1:17" x14ac:dyDescent="0.2">
      <c r="A108" s="56"/>
      <c r="B108" s="62" t="s">
        <v>987</v>
      </c>
      <c r="C108" s="62"/>
      <c r="D108" s="62"/>
      <c r="E108" s="62"/>
      <c r="F108" s="62"/>
      <c r="G108" s="62"/>
      <c r="H108" s="62"/>
      <c r="J108" s="63"/>
    </row>
    <row r="109" spans="1:17" x14ac:dyDescent="0.2">
      <c r="A109" s="56"/>
      <c r="B109" s="62" t="s">
        <v>988</v>
      </c>
      <c r="C109" s="62"/>
      <c r="D109" s="62"/>
      <c r="E109" s="62"/>
      <c r="F109" s="62"/>
      <c r="G109" s="62"/>
      <c r="H109" s="62"/>
      <c r="J109" s="63"/>
    </row>
    <row r="110" spans="1:17" s="66" customFormat="1" ht="52.5" customHeight="1" x14ac:dyDescent="0.25">
      <c r="A110" s="64"/>
      <c r="B110" s="65" t="s">
        <v>989</v>
      </c>
      <c r="C110" s="65"/>
      <c r="D110" s="65"/>
      <c r="E110" s="65"/>
      <c r="F110" s="65"/>
      <c r="G110" s="65"/>
      <c r="H110" s="65"/>
      <c r="I110" s="29"/>
      <c r="J110" s="63"/>
      <c r="K110" s="29"/>
      <c r="L110" s="29"/>
      <c r="M110" s="29"/>
      <c r="N110" s="29"/>
      <c r="O110" s="29"/>
      <c r="P110" s="29"/>
      <c r="Q110" s="29"/>
    </row>
    <row r="111" spans="1:17" x14ac:dyDescent="0.2">
      <c r="A111" s="56"/>
      <c r="B111" s="62" t="s">
        <v>990</v>
      </c>
      <c r="C111" s="62"/>
      <c r="D111" s="62"/>
      <c r="E111" s="62"/>
      <c r="F111" s="62"/>
      <c r="G111" s="62"/>
      <c r="H111" s="62"/>
      <c r="J111" s="63"/>
    </row>
    <row r="112" spans="1:17" x14ac:dyDescent="0.2">
      <c r="A112" s="56"/>
      <c r="B112" s="56"/>
      <c r="C112" s="56"/>
      <c r="D112" s="58"/>
      <c r="E112" s="58"/>
      <c r="F112" s="58"/>
      <c r="G112" s="58"/>
    </row>
    <row r="113" spans="1:10" x14ac:dyDescent="0.2">
      <c r="A113" s="56"/>
      <c r="B113" s="113" t="s">
        <v>167</v>
      </c>
      <c r="C113" s="114"/>
      <c r="D113" s="115"/>
      <c r="E113" s="71"/>
      <c r="F113" s="58"/>
      <c r="G113" s="58"/>
    </row>
    <row r="114" spans="1:10" ht="27.75" customHeight="1" x14ac:dyDescent="0.2">
      <c r="A114" s="56"/>
      <c r="B114" s="116" t="s">
        <v>168</v>
      </c>
      <c r="C114" s="117"/>
      <c r="D114" s="91" t="s">
        <v>169</v>
      </c>
      <c r="E114" s="71"/>
      <c r="F114" s="58"/>
      <c r="G114" s="58"/>
    </row>
    <row r="115" spans="1:10" x14ac:dyDescent="0.2">
      <c r="A115" s="56"/>
      <c r="B115" s="116" t="s">
        <v>992</v>
      </c>
      <c r="C115" s="117"/>
      <c r="D115" s="91" t="s">
        <v>169</v>
      </c>
      <c r="E115" s="71"/>
      <c r="F115" s="58"/>
      <c r="G115" s="58"/>
    </row>
    <row r="116" spans="1:10" x14ac:dyDescent="0.2">
      <c r="A116" s="56"/>
      <c r="B116" s="116" t="s">
        <v>170</v>
      </c>
      <c r="C116" s="117"/>
      <c r="D116" s="118" t="s">
        <v>140</v>
      </c>
      <c r="E116" s="71"/>
      <c r="F116" s="58"/>
      <c r="G116" s="58"/>
    </row>
    <row r="117" spans="1:10" x14ac:dyDescent="0.2">
      <c r="A117" s="75"/>
      <c r="B117" s="119" t="s">
        <v>140</v>
      </c>
      <c r="C117" s="119" t="s">
        <v>993</v>
      </c>
      <c r="D117" s="119" t="s">
        <v>171</v>
      </c>
      <c r="E117" s="75"/>
      <c r="F117" s="75"/>
      <c r="G117" s="75"/>
      <c r="H117" s="75"/>
      <c r="J117" s="63"/>
    </row>
    <row r="118" spans="1:10" x14ac:dyDescent="0.2">
      <c r="A118" s="75"/>
      <c r="B118" s="120" t="s">
        <v>172</v>
      </c>
      <c r="C118" s="121">
        <v>46265</v>
      </c>
      <c r="D118" s="121">
        <v>46295</v>
      </c>
      <c r="E118" s="75"/>
      <c r="F118" s="75"/>
      <c r="G118" s="75"/>
      <c r="J118" s="63"/>
    </row>
    <row r="119" spans="1:10" x14ac:dyDescent="0.2">
      <c r="A119" s="75"/>
      <c r="B119" s="94" t="s">
        <v>173</v>
      </c>
      <c r="C119" s="122">
        <v>12.1007</v>
      </c>
      <c r="D119" s="122">
        <v>11.3645</v>
      </c>
      <c r="E119" s="75"/>
      <c r="F119" s="80"/>
      <c r="G119" s="81"/>
    </row>
    <row r="120" spans="1:10" x14ac:dyDescent="0.2">
      <c r="A120" s="75"/>
      <c r="B120" s="94" t="s">
        <v>994</v>
      </c>
      <c r="C120" s="122">
        <v>12.1007</v>
      </c>
      <c r="D120" s="122">
        <v>11.3645</v>
      </c>
      <c r="E120" s="75"/>
      <c r="F120" s="80"/>
      <c r="G120" s="81"/>
    </row>
    <row r="121" spans="1:10" x14ac:dyDescent="0.2">
      <c r="A121" s="75"/>
      <c r="B121" s="94" t="s">
        <v>174</v>
      </c>
      <c r="C121" s="122">
        <v>11.6976</v>
      </c>
      <c r="D121" s="122">
        <v>10.972799999999999</v>
      </c>
      <c r="E121" s="75"/>
      <c r="F121" s="80"/>
      <c r="G121" s="81"/>
    </row>
    <row r="122" spans="1:10" x14ac:dyDescent="0.2">
      <c r="A122" s="75"/>
      <c r="B122" s="94" t="s">
        <v>995</v>
      </c>
      <c r="C122" s="122">
        <v>11.6976</v>
      </c>
      <c r="D122" s="122">
        <v>10.972799999999999</v>
      </c>
      <c r="E122" s="75"/>
      <c r="F122" s="80"/>
      <c r="G122" s="81"/>
    </row>
    <row r="123" spans="1:10" x14ac:dyDescent="0.2">
      <c r="A123" s="75"/>
      <c r="B123" s="75"/>
      <c r="C123" s="75"/>
      <c r="D123" s="75"/>
      <c r="E123" s="75"/>
      <c r="F123" s="75"/>
      <c r="G123" s="75"/>
    </row>
    <row r="124" spans="1:10" x14ac:dyDescent="0.2">
      <c r="A124" s="75"/>
      <c r="B124" s="116" t="s">
        <v>996</v>
      </c>
      <c r="C124" s="117"/>
      <c r="D124" s="91" t="s">
        <v>169</v>
      </c>
      <c r="E124" s="75"/>
      <c r="F124" s="75"/>
      <c r="G124" s="75"/>
    </row>
    <row r="125" spans="1:10" x14ac:dyDescent="0.2">
      <c r="A125" s="75"/>
      <c r="B125" s="123"/>
      <c r="C125" s="123"/>
      <c r="D125" s="123"/>
      <c r="E125" s="75"/>
      <c r="F125" s="75"/>
      <c r="G125" s="75"/>
    </row>
    <row r="126" spans="1:10" x14ac:dyDescent="0.2">
      <c r="A126" s="75"/>
      <c r="B126" s="116" t="s">
        <v>176</v>
      </c>
      <c r="C126" s="117"/>
      <c r="D126" s="91" t="s">
        <v>169</v>
      </c>
      <c r="E126" s="84"/>
      <c r="F126" s="75"/>
      <c r="G126" s="75"/>
    </row>
    <row r="127" spans="1:10" x14ac:dyDescent="0.2">
      <c r="A127" s="75"/>
      <c r="B127" s="116" t="s">
        <v>177</v>
      </c>
      <c r="C127" s="117"/>
      <c r="D127" s="91" t="s">
        <v>169</v>
      </c>
      <c r="E127" s="84"/>
      <c r="F127" s="75"/>
      <c r="G127" s="75"/>
    </row>
    <row r="128" spans="1:10" ht="12.75" customHeight="1" x14ac:dyDescent="0.2">
      <c r="A128" s="75"/>
      <c r="B128" s="116" t="s">
        <v>178</v>
      </c>
      <c r="C128" s="117"/>
      <c r="D128" s="91" t="s">
        <v>169</v>
      </c>
      <c r="E128" s="84"/>
      <c r="F128" s="75"/>
      <c r="G128" s="75"/>
    </row>
    <row r="129" spans="1:7" x14ac:dyDescent="0.2">
      <c r="A129" s="75"/>
      <c r="B129" s="116" t="s">
        <v>179</v>
      </c>
      <c r="C129" s="117"/>
      <c r="D129" s="125">
        <v>1.2462405867715496</v>
      </c>
      <c r="E129" s="75"/>
      <c r="F129" s="80"/>
      <c r="G129" s="81"/>
    </row>
    <row r="131" spans="1:7" x14ac:dyDescent="0.2">
      <c r="B131" s="86" t="s">
        <v>997</v>
      </c>
      <c r="C131" s="86"/>
    </row>
    <row r="133" spans="1:7" ht="153.75" customHeight="1" x14ac:dyDescent="0.2"/>
    <row r="136" spans="1:7" x14ac:dyDescent="0.2">
      <c r="B136" s="87" t="s">
        <v>998</v>
      </c>
      <c r="C136" s="88"/>
      <c r="D136" s="87"/>
    </row>
    <row r="137" spans="1:7" x14ac:dyDescent="0.2">
      <c r="B137" s="87" t="s">
        <v>1163</v>
      </c>
      <c r="D137" s="87"/>
    </row>
    <row r="138" spans="1:7" ht="165" customHeight="1" x14ac:dyDescent="0.2"/>
    <row r="139" spans="1:7" ht="12.75" customHeight="1" x14ac:dyDescent="0.2"/>
  </sheetData>
  <mergeCells count="18">
    <mergeCell ref="B115:C115"/>
    <mergeCell ref="B116:C116"/>
    <mergeCell ref="B124:C124"/>
    <mergeCell ref="B109:H109"/>
    <mergeCell ref="B110:H110"/>
    <mergeCell ref="B111:H111"/>
    <mergeCell ref="B113:D113"/>
    <mergeCell ref="B114:C114"/>
    <mergeCell ref="A1:H1"/>
    <mergeCell ref="A2:H2"/>
    <mergeCell ref="A3:H3"/>
    <mergeCell ref="B107:H107"/>
    <mergeCell ref="B108:H108"/>
    <mergeCell ref="B126:C126"/>
    <mergeCell ref="B127:C127"/>
    <mergeCell ref="B128:C128"/>
    <mergeCell ref="B129:C129"/>
    <mergeCell ref="B131:C131"/>
  </mergeCells>
  <hyperlinks>
    <hyperlink ref="I1" location="Index!B2" display="Index" xr:uid="{D87ECD97-CDEE-496D-B5B0-B38D1948B8B8}"/>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3033-163B-4AB7-8CA3-7EC7BB4ADA16}">
  <sheetPr>
    <outlinePr summaryBelow="0" summaryRight="0"/>
  </sheetPr>
  <dimension ref="A1:Q155"/>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897</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897500</v>
      </c>
      <c r="F7" s="44">
        <v>11862.2575</v>
      </c>
      <c r="G7" s="45">
        <v>6.4566449999999997E-2</v>
      </c>
      <c r="H7" s="35" t="s">
        <v>140</v>
      </c>
    </row>
    <row r="8" spans="1:9" x14ac:dyDescent="0.2">
      <c r="A8" s="41">
        <v>2</v>
      </c>
      <c r="B8" s="42" t="s">
        <v>454</v>
      </c>
      <c r="C8" s="42" t="s">
        <v>455</v>
      </c>
      <c r="D8" s="42" t="s">
        <v>46</v>
      </c>
      <c r="E8" s="43">
        <v>1525000</v>
      </c>
      <c r="F8" s="44">
        <v>10807.674999999999</v>
      </c>
      <c r="G8" s="45">
        <v>5.8826339999999998E-2</v>
      </c>
      <c r="H8" s="35" t="s">
        <v>140</v>
      </c>
    </row>
    <row r="9" spans="1:9" x14ac:dyDescent="0.2">
      <c r="A9" s="41">
        <v>3</v>
      </c>
      <c r="B9" s="42" t="s">
        <v>406</v>
      </c>
      <c r="C9" s="42" t="s">
        <v>407</v>
      </c>
      <c r="D9" s="42" t="s">
        <v>46</v>
      </c>
      <c r="E9" s="43">
        <v>665000</v>
      </c>
      <c r="F9" s="44">
        <v>8152.9</v>
      </c>
      <c r="G9" s="45">
        <v>4.4376359999999997E-2</v>
      </c>
      <c r="H9" s="35" t="s">
        <v>140</v>
      </c>
    </row>
    <row r="10" spans="1:9" x14ac:dyDescent="0.2">
      <c r="A10" s="41">
        <v>4</v>
      </c>
      <c r="B10" s="42" t="s">
        <v>14</v>
      </c>
      <c r="C10" s="42" t="s">
        <v>15</v>
      </c>
      <c r="D10" s="42" t="s">
        <v>16</v>
      </c>
      <c r="E10" s="43">
        <v>396000</v>
      </c>
      <c r="F10" s="44">
        <v>6957.72</v>
      </c>
      <c r="G10" s="45">
        <v>3.7870979999999999E-2</v>
      </c>
      <c r="H10" s="35" t="s">
        <v>140</v>
      </c>
    </row>
    <row r="11" spans="1:9" x14ac:dyDescent="0.2">
      <c r="A11" s="41">
        <v>5</v>
      </c>
      <c r="B11" s="42" t="s">
        <v>26</v>
      </c>
      <c r="C11" s="42" t="s">
        <v>27</v>
      </c>
      <c r="D11" s="42" t="s">
        <v>28</v>
      </c>
      <c r="E11" s="43">
        <v>298419</v>
      </c>
      <c r="F11" s="44">
        <v>6876.1705979999997</v>
      </c>
      <c r="G11" s="45">
        <v>3.7427099999999998E-2</v>
      </c>
      <c r="H11" s="35" t="s">
        <v>140</v>
      </c>
    </row>
    <row r="12" spans="1:9" x14ac:dyDescent="0.2">
      <c r="A12" s="41">
        <v>6</v>
      </c>
      <c r="B12" s="42" t="s">
        <v>44</v>
      </c>
      <c r="C12" s="42" t="s">
        <v>45</v>
      </c>
      <c r="D12" s="42" t="s">
        <v>46</v>
      </c>
      <c r="E12" s="43">
        <v>687000</v>
      </c>
      <c r="F12" s="44">
        <v>6591.7650000000003</v>
      </c>
      <c r="G12" s="45">
        <v>3.5879080000000001E-2</v>
      </c>
      <c r="H12" s="35" t="s">
        <v>140</v>
      </c>
    </row>
    <row r="13" spans="1:9" x14ac:dyDescent="0.2">
      <c r="A13" s="41">
        <v>7</v>
      </c>
      <c r="B13" s="42" t="s">
        <v>11</v>
      </c>
      <c r="C13" s="42" t="s">
        <v>12</v>
      </c>
      <c r="D13" s="42" t="s">
        <v>13</v>
      </c>
      <c r="E13" s="43">
        <v>172288</v>
      </c>
      <c r="F13" s="44">
        <v>6478.0288</v>
      </c>
      <c r="G13" s="45">
        <v>3.5260010000000001E-2</v>
      </c>
      <c r="H13" s="35" t="s">
        <v>140</v>
      </c>
    </row>
    <row r="14" spans="1:9" x14ac:dyDescent="0.2">
      <c r="A14" s="41">
        <v>8</v>
      </c>
      <c r="B14" s="42" t="s">
        <v>17</v>
      </c>
      <c r="C14" s="42" t="s">
        <v>18</v>
      </c>
      <c r="D14" s="42" t="s">
        <v>19</v>
      </c>
      <c r="E14" s="43">
        <v>530000</v>
      </c>
      <c r="F14" s="44">
        <v>6291.1</v>
      </c>
      <c r="G14" s="45">
        <v>3.4242549999999997E-2</v>
      </c>
      <c r="H14" s="35" t="s">
        <v>140</v>
      </c>
    </row>
    <row r="15" spans="1:9" x14ac:dyDescent="0.2">
      <c r="A15" s="41">
        <v>9</v>
      </c>
      <c r="B15" s="42" t="s">
        <v>456</v>
      </c>
      <c r="C15" s="42" t="s">
        <v>457</v>
      </c>
      <c r="D15" s="42" t="s">
        <v>46</v>
      </c>
      <c r="E15" s="43">
        <v>1500000</v>
      </c>
      <c r="F15" s="44">
        <v>6255</v>
      </c>
      <c r="G15" s="45">
        <v>3.4046060000000003E-2</v>
      </c>
      <c r="H15" s="35" t="s">
        <v>140</v>
      </c>
    </row>
    <row r="16" spans="1:9" x14ac:dyDescent="0.2">
      <c r="A16" s="41">
        <v>10</v>
      </c>
      <c r="B16" s="42" t="s">
        <v>699</v>
      </c>
      <c r="C16" s="42" t="s">
        <v>700</v>
      </c>
      <c r="D16" s="42" t="s">
        <v>192</v>
      </c>
      <c r="E16" s="43">
        <v>530419</v>
      </c>
      <c r="F16" s="44">
        <v>5272.8952790000003</v>
      </c>
      <c r="G16" s="45">
        <v>2.8700449999999999E-2</v>
      </c>
      <c r="H16" s="35" t="s">
        <v>140</v>
      </c>
    </row>
    <row r="17" spans="1:8" ht="25.5" x14ac:dyDescent="0.2">
      <c r="A17" s="41">
        <v>11</v>
      </c>
      <c r="B17" s="42" t="s">
        <v>23</v>
      </c>
      <c r="C17" s="42" t="s">
        <v>24</v>
      </c>
      <c r="D17" s="42" t="s">
        <v>25</v>
      </c>
      <c r="E17" s="43">
        <v>40000</v>
      </c>
      <c r="F17" s="44">
        <v>4382.3999999999996</v>
      </c>
      <c r="G17" s="45">
        <v>2.3853470000000002E-2</v>
      </c>
      <c r="H17" s="35" t="s">
        <v>140</v>
      </c>
    </row>
    <row r="18" spans="1:8" x14ac:dyDescent="0.2">
      <c r="A18" s="41">
        <v>12</v>
      </c>
      <c r="B18" s="42" t="s">
        <v>328</v>
      </c>
      <c r="C18" s="42" t="s">
        <v>329</v>
      </c>
      <c r="D18" s="42" t="s">
        <v>222</v>
      </c>
      <c r="E18" s="43">
        <v>139976</v>
      </c>
      <c r="F18" s="44">
        <v>4129.2920000000004</v>
      </c>
      <c r="G18" s="45">
        <v>2.2475800000000001E-2</v>
      </c>
      <c r="H18" s="35" t="s">
        <v>140</v>
      </c>
    </row>
    <row r="19" spans="1:8" x14ac:dyDescent="0.2">
      <c r="A19" s="41">
        <v>13</v>
      </c>
      <c r="B19" s="42" t="s">
        <v>310</v>
      </c>
      <c r="C19" s="42" t="s">
        <v>311</v>
      </c>
      <c r="D19" s="42" t="s">
        <v>227</v>
      </c>
      <c r="E19" s="43">
        <v>1272500</v>
      </c>
      <c r="F19" s="44">
        <v>4072</v>
      </c>
      <c r="G19" s="45">
        <v>2.216396E-2</v>
      </c>
      <c r="H19" s="35" t="s">
        <v>140</v>
      </c>
    </row>
    <row r="20" spans="1:8" x14ac:dyDescent="0.2">
      <c r="A20" s="41">
        <v>14</v>
      </c>
      <c r="B20" s="42" t="s">
        <v>474</v>
      </c>
      <c r="C20" s="42" t="s">
        <v>475</v>
      </c>
      <c r="D20" s="42" t="s">
        <v>222</v>
      </c>
      <c r="E20" s="43">
        <v>21500</v>
      </c>
      <c r="F20" s="44">
        <v>3666.61</v>
      </c>
      <c r="G20" s="45">
        <v>1.9957409999999998E-2</v>
      </c>
      <c r="H20" s="35" t="s">
        <v>140</v>
      </c>
    </row>
    <row r="21" spans="1:8" x14ac:dyDescent="0.2">
      <c r="A21" s="41">
        <v>15</v>
      </c>
      <c r="B21" s="42" t="s">
        <v>203</v>
      </c>
      <c r="C21" s="42" t="s">
        <v>204</v>
      </c>
      <c r="D21" s="42" t="s">
        <v>46</v>
      </c>
      <c r="E21" s="43">
        <v>377500</v>
      </c>
      <c r="F21" s="44">
        <v>3402.7849999999999</v>
      </c>
      <c r="G21" s="45">
        <v>1.8521409999999999E-2</v>
      </c>
      <c r="H21" s="35" t="s">
        <v>140</v>
      </c>
    </row>
    <row r="22" spans="1:8" x14ac:dyDescent="0.2">
      <c r="A22" s="41">
        <v>16</v>
      </c>
      <c r="B22" s="42" t="s">
        <v>65</v>
      </c>
      <c r="C22" s="42" t="s">
        <v>66</v>
      </c>
      <c r="D22" s="42" t="s">
        <v>39</v>
      </c>
      <c r="E22" s="43">
        <v>93021</v>
      </c>
      <c r="F22" s="44">
        <v>3155.4583619999999</v>
      </c>
      <c r="G22" s="45">
        <v>1.717521E-2</v>
      </c>
      <c r="H22" s="35" t="s">
        <v>140</v>
      </c>
    </row>
    <row r="23" spans="1:8" ht="25.5" x14ac:dyDescent="0.2">
      <c r="A23" s="41">
        <v>17</v>
      </c>
      <c r="B23" s="42" t="s">
        <v>770</v>
      </c>
      <c r="C23" s="42" t="s">
        <v>771</v>
      </c>
      <c r="D23" s="42" t="s">
        <v>215</v>
      </c>
      <c r="E23" s="43">
        <v>270000</v>
      </c>
      <c r="F23" s="44">
        <v>3137.4</v>
      </c>
      <c r="G23" s="45">
        <v>1.7076919999999999E-2</v>
      </c>
      <c r="H23" s="35" t="s">
        <v>140</v>
      </c>
    </row>
    <row r="24" spans="1:8" x14ac:dyDescent="0.2">
      <c r="A24" s="41">
        <v>18</v>
      </c>
      <c r="B24" s="42" t="s">
        <v>20</v>
      </c>
      <c r="C24" s="42" t="s">
        <v>21</v>
      </c>
      <c r="D24" s="42" t="s">
        <v>22</v>
      </c>
      <c r="E24" s="43">
        <v>950000</v>
      </c>
      <c r="F24" s="44">
        <v>3066.125</v>
      </c>
      <c r="G24" s="45">
        <v>1.6688970000000001E-2</v>
      </c>
      <c r="H24" s="35" t="s">
        <v>140</v>
      </c>
    </row>
    <row r="25" spans="1:8" ht="51" x14ac:dyDescent="0.2">
      <c r="A25" s="41">
        <v>19</v>
      </c>
      <c r="B25" s="42" t="s">
        <v>399</v>
      </c>
      <c r="C25" s="42" t="s">
        <v>400</v>
      </c>
      <c r="D25" s="42" t="s">
        <v>133</v>
      </c>
      <c r="E25" s="43">
        <v>677000</v>
      </c>
      <c r="F25" s="44">
        <v>2854.5704999999998</v>
      </c>
      <c r="G25" s="45">
        <v>1.5537469999999999E-2</v>
      </c>
      <c r="H25" s="35" t="s">
        <v>140</v>
      </c>
    </row>
    <row r="26" spans="1:8" ht="25.5" x14ac:dyDescent="0.2">
      <c r="A26" s="41">
        <v>20</v>
      </c>
      <c r="B26" s="42" t="s">
        <v>254</v>
      </c>
      <c r="C26" s="42" t="s">
        <v>255</v>
      </c>
      <c r="D26" s="42" t="s">
        <v>215</v>
      </c>
      <c r="E26" s="43">
        <v>53000</v>
      </c>
      <c r="F26" s="44">
        <v>2736.6550000000002</v>
      </c>
      <c r="G26" s="45">
        <v>1.489566E-2</v>
      </c>
      <c r="H26" s="35" t="s">
        <v>140</v>
      </c>
    </row>
    <row r="27" spans="1:8" x14ac:dyDescent="0.2">
      <c r="A27" s="41">
        <v>21</v>
      </c>
      <c r="B27" s="42" t="s">
        <v>220</v>
      </c>
      <c r="C27" s="42" t="s">
        <v>221</v>
      </c>
      <c r="D27" s="42" t="s">
        <v>222</v>
      </c>
      <c r="E27" s="43">
        <v>66000</v>
      </c>
      <c r="F27" s="44">
        <v>2709.96</v>
      </c>
      <c r="G27" s="45">
        <v>1.4750350000000001E-2</v>
      </c>
      <c r="H27" s="35" t="s">
        <v>140</v>
      </c>
    </row>
    <row r="28" spans="1:8" x14ac:dyDescent="0.2">
      <c r="A28" s="41">
        <v>22</v>
      </c>
      <c r="B28" s="42" t="s">
        <v>861</v>
      </c>
      <c r="C28" s="42" t="s">
        <v>862</v>
      </c>
      <c r="D28" s="42" t="s">
        <v>268</v>
      </c>
      <c r="E28" s="43">
        <v>200000</v>
      </c>
      <c r="F28" s="44">
        <v>2708</v>
      </c>
      <c r="G28" s="45">
        <v>1.473969E-2</v>
      </c>
      <c r="H28" s="35" t="s">
        <v>140</v>
      </c>
    </row>
    <row r="29" spans="1:8" x14ac:dyDescent="0.2">
      <c r="A29" s="41">
        <v>23</v>
      </c>
      <c r="B29" s="42" t="s">
        <v>85</v>
      </c>
      <c r="C29" s="42" t="s">
        <v>86</v>
      </c>
      <c r="D29" s="42" t="s">
        <v>28</v>
      </c>
      <c r="E29" s="43">
        <v>56300</v>
      </c>
      <c r="F29" s="44">
        <v>2679.88</v>
      </c>
      <c r="G29" s="45">
        <v>1.458663E-2</v>
      </c>
      <c r="H29" s="35" t="s">
        <v>140</v>
      </c>
    </row>
    <row r="30" spans="1:8" x14ac:dyDescent="0.2">
      <c r="A30" s="41">
        <v>24</v>
      </c>
      <c r="B30" s="42" t="s">
        <v>127</v>
      </c>
      <c r="C30" s="42" t="s">
        <v>128</v>
      </c>
      <c r="D30" s="42" t="s">
        <v>39</v>
      </c>
      <c r="E30" s="43">
        <v>572977</v>
      </c>
      <c r="F30" s="44">
        <v>2646.0077860000001</v>
      </c>
      <c r="G30" s="45">
        <v>1.440226E-2</v>
      </c>
      <c r="H30" s="35" t="s">
        <v>140</v>
      </c>
    </row>
    <row r="31" spans="1:8" x14ac:dyDescent="0.2">
      <c r="A31" s="41">
        <v>25</v>
      </c>
      <c r="B31" s="42" t="s">
        <v>324</v>
      </c>
      <c r="C31" s="42" t="s">
        <v>325</v>
      </c>
      <c r="D31" s="42" t="s">
        <v>249</v>
      </c>
      <c r="E31" s="43">
        <v>174686</v>
      </c>
      <c r="F31" s="44">
        <v>2639.5054599999999</v>
      </c>
      <c r="G31" s="45">
        <v>1.436687E-2</v>
      </c>
      <c r="H31" s="35" t="s">
        <v>140</v>
      </c>
    </row>
    <row r="32" spans="1:8" x14ac:dyDescent="0.2">
      <c r="A32" s="41">
        <v>26</v>
      </c>
      <c r="B32" s="42" t="s">
        <v>75</v>
      </c>
      <c r="C32" s="42" t="s">
        <v>76</v>
      </c>
      <c r="D32" s="42" t="s">
        <v>77</v>
      </c>
      <c r="E32" s="43">
        <v>52000</v>
      </c>
      <c r="F32" s="44">
        <v>2591.6799999999998</v>
      </c>
      <c r="G32" s="45">
        <v>1.4106550000000001E-2</v>
      </c>
      <c r="H32" s="35" t="s">
        <v>140</v>
      </c>
    </row>
    <row r="33" spans="1:8" x14ac:dyDescent="0.2">
      <c r="A33" s="41">
        <v>27</v>
      </c>
      <c r="B33" s="42" t="s">
        <v>91</v>
      </c>
      <c r="C33" s="42" t="s">
        <v>92</v>
      </c>
      <c r="D33" s="42" t="s">
        <v>93</v>
      </c>
      <c r="E33" s="43">
        <v>1505500</v>
      </c>
      <c r="F33" s="44">
        <v>2567.6302500000002</v>
      </c>
      <c r="G33" s="45">
        <v>1.3975649999999999E-2</v>
      </c>
      <c r="H33" s="35" t="s">
        <v>140</v>
      </c>
    </row>
    <row r="34" spans="1:8" x14ac:dyDescent="0.2">
      <c r="A34" s="41">
        <v>28</v>
      </c>
      <c r="B34" s="42" t="s">
        <v>195</v>
      </c>
      <c r="C34" s="42" t="s">
        <v>196</v>
      </c>
      <c r="D34" s="42" t="s">
        <v>110</v>
      </c>
      <c r="E34" s="43">
        <v>132500</v>
      </c>
      <c r="F34" s="44">
        <v>2563.875</v>
      </c>
      <c r="G34" s="45">
        <v>1.3955209999999999E-2</v>
      </c>
      <c r="H34" s="35" t="s">
        <v>140</v>
      </c>
    </row>
    <row r="35" spans="1:8" x14ac:dyDescent="0.2">
      <c r="A35" s="41">
        <v>29</v>
      </c>
      <c r="B35" s="42" t="s">
        <v>279</v>
      </c>
      <c r="C35" s="42" t="s">
        <v>280</v>
      </c>
      <c r="D35" s="42" t="s">
        <v>118</v>
      </c>
      <c r="E35" s="43">
        <v>1944000</v>
      </c>
      <c r="F35" s="44">
        <v>2532.8375999999998</v>
      </c>
      <c r="G35" s="45">
        <v>1.378627E-2</v>
      </c>
      <c r="H35" s="35" t="s">
        <v>140</v>
      </c>
    </row>
    <row r="36" spans="1:8" x14ac:dyDescent="0.2">
      <c r="A36" s="41">
        <v>30</v>
      </c>
      <c r="B36" s="42" t="s">
        <v>631</v>
      </c>
      <c r="C36" s="42" t="s">
        <v>632</v>
      </c>
      <c r="D36" s="42" t="s">
        <v>633</v>
      </c>
      <c r="E36" s="43">
        <v>955000</v>
      </c>
      <c r="F36" s="44">
        <v>2509.2624999999998</v>
      </c>
      <c r="G36" s="45">
        <v>1.365795E-2</v>
      </c>
      <c r="H36" s="35" t="s">
        <v>140</v>
      </c>
    </row>
    <row r="37" spans="1:8" x14ac:dyDescent="0.2">
      <c r="A37" s="41">
        <v>31</v>
      </c>
      <c r="B37" s="42" t="s">
        <v>703</v>
      </c>
      <c r="C37" s="42" t="s">
        <v>704</v>
      </c>
      <c r="D37" s="42" t="s">
        <v>192</v>
      </c>
      <c r="E37" s="43">
        <v>201000</v>
      </c>
      <c r="F37" s="44">
        <v>2472.3000000000002</v>
      </c>
      <c r="G37" s="45">
        <v>1.345677E-2</v>
      </c>
      <c r="H37" s="35" t="s">
        <v>140</v>
      </c>
    </row>
    <row r="38" spans="1:8" x14ac:dyDescent="0.2">
      <c r="A38" s="41">
        <v>32</v>
      </c>
      <c r="B38" s="42" t="s">
        <v>688</v>
      </c>
      <c r="C38" s="42" t="s">
        <v>689</v>
      </c>
      <c r="D38" s="42" t="s">
        <v>31</v>
      </c>
      <c r="E38" s="43">
        <v>51500</v>
      </c>
      <c r="F38" s="44">
        <v>2404.02</v>
      </c>
      <c r="G38" s="45">
        <v>1.308512E-2</v>
      </c>
      <c r="H38" s="35" t="s">
        <v>140</v>
      </c>
    </row>
    <row r="39" spans="1:8" x14ac:dyDescent="0.2">
      <c r="A39" s="41">
        <v>33</v>
      </c>
      <c r="B39" s="42" t="s">
        <v>293</v>
      </c>
      <c r="C39" s="42" t="s">
        <v>294</v>
      </c>
      <c r="D39" s="42" t="s">
        <v>56</v>
      </c>
      <c r="E39" s="43">
        <v>404761</v>
      </c>
      <c r="F39" s="44">
        <v>2391.1256075000001</v>
      </c>
      <c r="G39" s="45">
        <v>1.3014929999999999E-2</v>
      </c>
      <c r="H39" s="35" t="s">
        <v>140</v>
      </c>
    </row>
    <row r="40" spans="1:8" x14ac:dyDescent="0.2">
      <c r="A40" s="41">
        <v>34</v>
      </c>
      <c r="B40" s="42" t="s">
        <v>250</v>
      </c>
      <c r="C40" s="42" t="s">
        <v>251</v>
      </c>
      <c r="D40" s="42" t="s">
        <v>227</v>
      </c>
      <c r="E40" s="43">
        <v>915000</v>
      </c>
      <c r="F40" s="44">
        <v>2288.415</v>
      </c>
      <c r="G40" s="45">
        <v>1.2455880000000001E-2</v>
      </c>
      <c r="H40" s="35" t="s">
        <v>140</v>
      </c>
    </row>
    <row r="41" spans="1:8" x14ac:dyDescent="0.2">
      <c r="A41" s="41">
        <v>35</v>
      </c>
      <c r="B41" s="42" t="s">
        <v>129</v>
      </c>
      <c r="C41" s="42" t="s">
        <v>130</v>
      </c>
      <c r="D41" s="42" t="s">
        <v>126</v>
      </c>
      <c r="E41" s="43">
        <v>1237000</v>
      </c>
      <c r="F41" s="44">
        <v>2279.7910000000002</v>
      </c>
      <c r="G41" s="45">
        <v>1.240894E-2</v>
      </c>
      <c r="H41" s="35" t="s">
        <v>140</v>
      </c>
    </row>
    <row r="42" spans="1:8" x14ac:dyDescent="0.2">
      <c r="A42" s="41">
        <v>36</v>
      </c>
      <c r="B42" s="42" t="s">
        <v>235</v>
      </c>
      <c r="C42" s="42" t="s">
        <v>236</v>
      </c>
      <c r="D42" s="42" t="s">
        <v>212</v>
      </c>
      <c r="E42" s="43">
        <v>220652</v>
      </c>
      <c r="F42" s="44">
        <v>2272.7156</v>
      </c>
      <c r="G42" s="45">
        <v>1.237043E-2</v>
      </c>
      <c r="H42" s="35" t="s">
        <v>140</v>
      </c>
    </row>
    <row r="43" spans="1:8" x14ac:dyDescent="0.2">
      <c r="A43" s="41">
        <v>37</v>
      </c>
      <c r="B43" s="42" t="s">
        <v>433</v>
      </c>
      <c r="C43" s="42" t="s">
        <v>434</v>
      </c>
      <c r="D43" s="42" t="s">
        <v>34</v>
      </c>
      <c r="E43" s="43">
        <v>68700</v>
      </c>
      <c r="F43" s="44">
        <v>2242.6428000000001</v>
      </c>
      <c r="G43" s="45">
        <v>1.2206740000000001E-2</v>
      </c>
      <c r="H43" s="35" t="s">
        <v>140</v>
      </c>
    </row>
    <row r="44" spans="1:8" x14ac:dyDescent="0.2">
      <c r="A44" s="41">
        <v>38</v>
      </c>
      <c r="B44" s="42" t="s">
        <v>233</v>
      </c>
      <c r="C44" s="42" t="s">
        <v>234</v>
      </c>
      <c r="D44" s="42" t="s">
        <v>118</v>
      </c>
      <c r="E44" s="43">
        <v>486500</v>
      </c>
      <c r="F44" s="44">
        <v>2221.8454999999999</v>
      </c>
      <c r="G44" s="45">
        <v>1.209354E-2</v>
      </c>
      <c r="H44" s="35" t="s">
        <v>140</v>
      </c>
    </row>
    <row r="45" spans="1:8" x14ac:dyDescent="0.2">
      <c r="A45" s="41">
        <v>39</v>
      </c>
      <c r="B45" s="42" t="s">
        <v>243</v>
      </c>
      <c r="C45" s="42" t="s">
        <v>244</v>
      </c>
      <c r="D45" s="42" t="s">
        <v>183</v>
      </c>
      <c r="E45" s="43">
        <v>673809</v>
      </c>
      <c r="F45" s="44">
        <v>2209.7566155</v>
      </c>
      <c r="G45" s="45">
        <v>1.202774E-2</v>
      </c>
      <c r="H45" s="35" t="s">
        <v>140</v>
      </c>
    </row>
    <row r="46" spans="1:8" x14ac:dyDescent="0.2">
      <c r="A46" s="41">
        <v>40</v>
      </c>
      <c r="B46" s="42" t="s">
        <v>94</v>
      </c>
      <c r="C46" s="42" t="s">
        <v>95</v>
      </c>
      <c r="D46" s="42" t="s">
        <v>77</v>
      </c>
      <c r="E46" s="43">
        <v>526500</v>
      </c>
      <c r="F46" s="44">
        <v>2157.0704999999998</v>
      </c>
      <c r="G46" s="45">
        <v>1.174097E-2</v>
      </c>
      <c r="H46" s="35" t="s">
        <v>140</v>
      </c>
    </row>
    <row r="47" spans="1:8" x14ac:dyDescent="0.2">
      <c r="A47" s="41">
        <v>41</v>
      </c>
      <c r="B47" s="42" t="s">
        <v>863</v>
      </c>
      <c r="C47" s="42" t="s">
        <v>864</v>
      </c>
      <c r="D47" s="42" t="s">
        <v>115</v>
      </c>
      <c r="E47" s="43">
        <v>233000</v>
      </c>
      <c r="F47" s="44">
        <v>2074.2824999999998</v>
      </c>
      <c r="G47" s="45">
        <v>1.1290349999999999E-2</v>
      </c>
      <c r="H47" s="35" t="s">
        <v>140</v>
      </c>
    </row>
    <row r="48" spans="1:8" x14ac:dyDescent="0.2">
      <c r="A48" s="41">
        <v>42</v>
      </c>
      <c r="B48" s="42" t="s">
        <v>401</v>
      </c>
      <c r="C48" s="42" t="s">
        <v>402</v>
      </c>
      <c r="D48" s="42" t="s">
        <v>46</v>
      </c>
      <c r="E48" s="43">
        <v>1206148</v>
      </c>
      <c r="F48" s="44">
        <v>2062.5130800000002</v>
      </c>
      <c r="G48" s="45">
        <v>1.122629E-2</v>
      </c>
      <c r="H48" s="35" t="s">
        <v>140</v>
      </c>
    </row>
    <row r="49" spans="1:8" x14ac:dyDescent="0.2">
      <c r="A49" s="41">
        <v>43</v>
      </c>
      <c r="B49" s="42" t="s">
        <v>181</v>
      </c>
      <c r="C49" s="42" t="s">
        <v>182</v>
      </c>
      <c r="D49" s="42" t="s">
        <v>183</v>
      </c>
      <c r="E49" s="43">
        <v>629000</v>
      </c>
      <c r="F49" s="44">
        <v>2043.3064999999999</v>
      </c>
      <c r="G49" s="45">
        <v>1.112175E-2</v>
      </c>
      <c r="H49" s="35" t="s">
        <v>140</v>
      </c>
    </row>
    <row r="50" spans="1:8" x14ac:dyDescent="0.2">
      <c r="A50" s="41">
        <v>44</v>
      </c>
      <c r="B50" s="42" t="s">
        <v>35</v>
      </c>
      <c r="C50" s="42" t="s">
        <v>36</v>
      </c>
      <c r="D50" s="42" t="s">
        <v>13</v>
      </c>
      <c r="E50" s="43">
        <v>144000</v>
      </c>
      <c r="F50" s="44">
        <v>1988.0640000000001</v>
      </c>
      <c r="G50" s="45">
        <v>1.082106E-2</v>
      </c>
      <c r="H50" s="35" t="s">
        <v>140</v>
      </c>
    </row>
    <row r="51" spans="1:8" x14ac:dyDescent="0.2">
      <c r="A51" s="41">
        <v>45</v>
      </c>
      <c r="B51" s="42" t="s">
        <v>281</v>
      </c>
      <c r="C51" s="42" t="s">
        <v>282</v>
      </c>
      <c r="D51" s="42" t="s">
        <v>283</v>
      </c>
      <c r="E51" s="43">
        <v>512642</v>
      </c>
      <c r="F51" s="44">
        <v>1943.1695010000001</v>
      </c>
      <c r="G51" s="45">
        <v>1.05767E-2</v>
      </c>
      <c r="H51" s="35" t="s">
        <v>140</v>
      </c>
    </row>
    <row r="52" spans="1:8" ht="25.5" x14ac:dyDescent="0.2">
      <c r="A52" s="41">
        <v>46</v>
      </c>
      <c r="B52" s="42" t="s">
        <v>865</v>
      </c>
      <c r="C52" s="42" t="s">
        <v>866</v>
      </c>
      <c r="D52" s="42" t="s">
        <v>25</v>
      </c>
      <c r="E52" s="43">
        <v>387000</v>
      </c>
      <c r="F52" s="44">
        <v>1905.201</v>
      </c>
      <c r="G52" s="45">
        <v>1.0370040000000001E-2</v>
      </c>
      <c r="H52" s="35" t="s">
        <v>140</v>
      </c>
    </row>
    <row r="53" spans="1:8" x14ac:dyDescent="0.2">
      <c r="A53" s="41">
        <v>47</v>
      </c>
      <c r="B53" s="42" t="s">
        <v>113</v>
      </c>
      <c r="C53" s="42" t="s">
        <v>114</v>
      </c>
      <c r="D53" s="42" t="s">
        <v>115</v>
      </c>
      <c r="E53" s="43">
        <v>27200</v>
      </c>
      <c r="F53" s="44">
        <v>1814.92</v>
      </c>
      <c r="G53" s="45">
        <v>9.8786399999999993E-3</v>
      </c>
      <c r="H53" s="35" t="s">
        <v>140</v>
      </c>
    </row>
    <row r="54" spans="1:8" x14ac:dyDescent="0.2">
      <c r="A54" s="41">
        <v>48</v>
      </c>
      <c r="B54" s="42" t="s">
        <v>188</v>
      </c>
      <c r="C54" s="42" t="s">
        <v>189</v>
      </c>
      <c r="D54" s="42" t="s">
        <v>46</v>
      </c>
      <c r="E54" s="43">
        <v>2165000</v>
      </c>
      <c r="F54" s="44">
        <v>1763.1759999999999</v>
      </c>
      <c r="G54" s="45">
        <v>9.5969899999999997E-3</v>
      </c>
      <c r="H54" s="35" t="s">
        <v>140</v>
      </c>
    </row>
    <row r="55" spans="1:8" x14ac:dyDescent="0.2">
      <c r="A55" s="41">
        <v>49</v>
      </c>
      <c r="B55" s="42" t="s">
        <v>207</v>
      </c>
      <c r="C55" s="42" t="s">
        <v>208</v>
      </c>
      <c r="D55" s="42" t="s">
        <v>209</v>
      </c>
      <c r="E55" s="43">
        <v>126500</v>
      </c>
      <c r="F55" s="44">
        <v>1737.3510000000001</v>
      </c>
      <c r="G55" s="45">
        <v>9.45643E-3</v>
      </c>
      <c r="H55" s="35" t="s">
        <v>140</v>
      </c>
    </row>
    <row r="56" spans="1:8" x14ac:dyDescent="0.2">
      <c r="A56" s="41">
        <v>50</v>
      </c>
      <c r="B56" s="42" t="s">
        <v>284</v>
      </c>
      <c r="C56" s="42" t="s">
        <v>285</v>
      </c>
      <c r="D56" s="42" t="s">
        <v>212</v>
      </c>
      <c r="E56" s="43">
        <v>872000</v>
      </c>
      <c r="F56" s="44">
        <v>1603.6952000000001</v>
      </c>
      <c r="G56" s="45">
        <v>8.7289399999999993E-3</v>
      </c>
      <c r="H56" s="35" t="s">
        <v>140</v>
      </c>
    </row>
    <row r="57" spans="1:8" x14ac:dyDescent="0.2">
      <c r="A57" s="41">
        <v>51</v>
      </c>
      <c r="B57" s="42" t="s">
        <v>87</v>
      </c>
      <c r="C57" s="42" t="s">
        <v>88</v>
      </c>
      <c r="D57" s="42" t="s">
        <v>22</v>
      </c>
      <c r="E57" s="43">
        <v>120000</v>
      </c>
      <c r="F57" s="44">
        <v>1495.08</v>
      </c>
      <c r="G57" s="45">
        <v>8.1377399999999992E-3</v>
      </c>
      <c r="H57" s="35" t="s">
        <v>140</v>
      </c>
    </row>
    <row r="58" spans="1:8" x14ac:dyDescent="0.2">
      <c r="A58" s="41">
        <v>52</v>
      </c>
      <c r="B58" s="42" t="s">
        <v>834</v>
      </c>
      <c r="C58" s="42" t="s">
        <v>835</v>
      </c>
      <c r="D58" s="42" t="s">
        <v>192</v>
      </c>
      <c r="E58" s="43">
        <v>35900</v>
      </c>
      <c r="F58" s="44">
        <v>1452.155</v>
      </c>
      <c r="G58" s="45">
        <v>7.9041000000000007E-3</v>
      </c>
      <c r="H58" s="35" t="s">
        <v>140</v>
      </c>
    </row>
    <row r="59" spans="1:8" x14ac:dyDescent="0.2">
      <c r="A59" s="41">
        <v>53</v>
      </c>
      <c r="B59" s="42" t="s">
        <v>778</v>
      </c>
      <c r="C59" s="42" t="s">
        <v>779</v>
      </c>
      <c r="D59" s="42" t="s">
        <v>34</v>
      </c>
      <c r="E59" s="43">
        <v>171000</v>
      </c>
      <c r="F59" s="44">
        <v>1290.2805000000001</v>
      </c>
      <c r="G59" s="45">
        <v>7.0230199999999996E-3</v>
      </c>
      <c r="H59" s="35" t="s">
        <v>140</v>
      </c>
    </row>
    <row r="60" spans="1:8" x14ac:dyDescent="0.2">
      <c r="A60" s="46"/>
      <c r="B60" s="46"/>
      <c r="C60" s="47" t="s">
        <v>139</v>
      </c>
      <c r="D60" s="46"/>
      <c r="E60" s="46" t="s">
        <v>140</v>
      </c>
      <c r="F60" s="48">
        <v>182410.323539</v>
      </c>
      <c r="G60" s="49">
        <v>0.99286220000000003</v>
      </c>
      <c r="H60" s="35" t="s">
        <v>140</v>
      </c>
    </row>
    <row r="61" spans="1:8" x14ac:dyDescent="0.2">
      <c r="A61" s="46"/>
      <c r="B61" s="46"/>
      <c r="C61" s="50"/>
      <c r="D61" s="46"/>
      <c r="E61" s="46"/>
      <c r="F61" s="51"/>
      <c r="G61" s="51"/>
      <c r="H61" s="35" t="s">
        <v>140</v>
      </c>
    </row>
    <row r="62" spans="1:8" x14ac:dyDescent="0.2">
      <c r="A62" s="46"/>
      <c r="B62" s="46"/>
      <c r="C62" s="47" t="s">
        <v>141</v>
      </c>
      <c r="D62" s="46"/>
      <c r="E62" s="46"/>
      <c r="F62" s="46"/>
      <c r="G62" s="46"/>
      <c r="H62" s="35" t="s">
        <v>140</v>
      </c>
    </row>
    <row r="63" spans="1:8" x14ac:dyDescent="0.2">
      <c r="A63" s="46"/>
      <c r="B63" s="46"/>
      <c r="C63" s="47" t="s">
        <v>139</v>
      </c>
      <c r="D63" s="46"/>
      <c r="E63" s="46" t="s">
        <v>140</v>
      </c>
      <c r="F63" s="52" t="s">
        <v>142</v>
      </c>
      <c r="G63" s="49">
        <v>0</v>
      </c>
      <c r="H63" s="35" t="s">
        <v>140</v>
      </c>
    </row>
    <row r="64" spans="1:8" x14ac:dyDescent="0.2">
      <c r="A64" s="46"/>
      <c r="B64" s="46"/>
      <c r="C64" s="50"/>
      <c r="D64" s="46"/>
      <c r="E64" s="46"/>
      <c r="F64" s="51"/>
      <c r="G64" s="51"/>
      <c r="H64" s="35" t="s">
        <v>140</v>
      </c>
    </row>
    <row r="65" spans="1:8" x14ac:dyDescent="0.2">
      <c r="A65" s="46"/>
      <c r="B65" s="46"/>
      <c r="C65" s="47" t="s">
        <v>143</v>
      </c>
      <c r="D65" s="46"/>
      <c r="E65" s="46"/>
      <c r="F65" s="46"/>
      <c r="G65" s="46"/>
      <c r="H65" s="35" t="s">
        <v>140</v>
      </c>
    </row>
    <row r="66" spans="1:8" x14ac:dyDescent="0.2">
      <c r="A66" s="46"/>
      <c r="B66" s="46"/>
      <c r="C66" s="47" t="s">
        <v>139</v>
      </c>
      <c r="D66" s="46"/>
      <c r="E66" s="46" t="s">
        <v>140</v>
      </c>
      <c r="F66" s="52" t="s">
        <v>142</v>
      </c>
      <c r="G66" s="49">
        <v>0</v>
      </c>
      <c r="H66" s="35" t="s">
        <v>140</v>
      </c>
    </row>
    <row r="67" spans="1:8" x14ac:dyDescent="0.2">
      <c r="A67" s="46"/>
      <c r="B67" s="46"/>
      <c r="C67" s="50"/>
      <c r="D67" s="46"/>
      <c r="E67" s="46"/>
      <c r="F67" s="51"/>
      <c r="G67" s="51"/>
      <c r="H67" s="35" t="s">
        <v>140</v>
      </c>
    </row>
    <row r="68" spans="1:8" x14ac:dyDescent="0.2">
      <c r="A68" s="46"/>
      <c r="B68" s="46"/>
      <c r="C68" s="47" t="s">
        <v>144</v>
      </c>
      <c r="D68" s="46"/>
      <c r="E68" s="46"/>
      <c r="F68" s="46"/>
      <c r="G68" s="46"/>
      <c r="H68" s="35" t="s">
        <v>140</v>
      </c>
    </row>
    <row r="69" spans="1:8" x14ac:dyDescent="0.2">
      <c r="A69" s="46"/>
      <c r="B69" s="46"/>
      <c r="C69" s="47" t="s">
        <v>139</v>
      </c>
      <c r="D69" s="46"/>
      <c r="E69" s="46" t="s">
        <v>140</v>
      </c>
      <c r="F69" s="52" t="s">
        <v>142</v>
      </c>
      <c r="G69" s="49">
        <v>0</v>
      </c>
      <c r="H69" s="35" t="s">
        <v>140</v>
      </c>
    </row>
    <row r="70" spans="1:8" x14ac:dyDescent="0.2">
      <c r="A70" s="46"/>
      <c r="B70" s="46"/>
      <c r="C70" s="50"/>
      <c r="D70" s="46"/>
      <c r="E70" s="46"/>
      <c r="F70" s="51"/>
      <c r="G70" s="51"/>
      <c r="H70" s="35" t="s">
        <v>140</v>
      </c>
    </row>
    <row r="71" spans="1:8" x14ac:dyDescent="0.2">
      <c r="A71" s="46"/>
      <c r="B71" s="46"/>
      <c r="C71" s="47" t="s">
        <v>145</v>
      </c>
      <c r="D71" s="46"/>
      <c r="E71" s="46"/>
      <c r="F71" s="51"/>
      <c r="G71" s="51"/>
      <c r="H71" s="35" t="s">
        <v>140</v>
      </c>
    </row>
    <row r="72" spans="1:8" x14ac:dyDescent="0.2">
      <c r="A72" s="46"/>
      <c r="B72" s="46"/>
      <c r="C72" s="47" t="s">
        <v>139</v>
      </c>
      <c r="D72" s="46"/>
      <c r="E72" s="46" t="s">
        <v>140</v>
      </c>
      <c r="F72" s="52" t="s">
        <v>142</v>
      </c>
      <c r="G72" s="49">
        <v>0</v>
      </c>
      <c r="H72" s="35" t="s">
        <v>140</v>
      </c>
    </row>
    <row r="73" spans="1:8" x14ac:dyDescent="0.2">
      <c r="A73" s="46"/>
      <c r="B73" s="46"/>
      <c r="C73" s="50"/>
      <c r="D73" s="46"/>
      <c r="E73" s="46"/>
      <c r="F73" s="51"/>
      <c r="G73" s="51"/>
      <c r="H73" s="35" t="s">
        <v>140</v>
      </c>
    </row>
    <row r="74" spans="1:8" x14ac:dyDescent="0.2">
      <c r="A74" s="46"/>
      <c r="B74" s="46"/>
      <c r="C74" s="47" t="s">
        <v>146</v>
      </c>
      <c r="D74" s="46"/>
      <c r="E74" s="46"/>
      <c r="F74" s="51"/>
      <c r="G74" s="51"/>
      <c r="H74" s="35" t="s">
        <v>140</v>
      </c>
    </row>
    <row r="75" spans="1:8" x14ac:dyDescent="0.2">
      <c r="A75" s="46"/>
      <c r="B75" s="46"/>
      <c r="C75" s="47" t="s">
        <v>139</v>
      </c>
      <c r="D75" s="46"/>
      <c r="E75" s="46" t="s">
        <v>140</v>
      </c>
      <c r="F75" s="52" t="s">
        <v>142</v>
      </c>
      <c r="G75" s="49">
        <v>0</v>
      </c>
      <c r="H75" s="35" t="s">
        <v>140</v>
      </c>
    </row>
    <row r="76" spans="1:8" x14ac:dyDescent="0.2">
      <c r="A76" s="46"/>
      <c r="B76" s="46"/>
      <c r="C76" s="50"/>
      <c r="D76" s="46"/>
      <c r="E76" s="46"/>
      <c r="F76" s="51"/>
      <c r="G76" s="51"/>
      <c r="H76" s="35" t="s">
        <v>140</v>
      </c>
    </row>
    <row r="77" spans="1:8" x14ac:dyDescent="0.2">
      <c r="A77" s="46"/>
      <c r="B77" s="46"/>
      <c r="C77" s="47" t="s">
        <v>147</v>
      </c>
      <c r="D77" s="46"/>
      <c r="E77" s="46"/>
      <c r="F77" s="48">
        <v>182410.323539</v>
      </c>
      <c r="G77" s="49">
        <v>0.99286220000000003</v>
      </c>
      <c r="H77" s="35" t="s">
        <v>140</v>
      </c>
    </row>
    <row r="78" spans="1:8" x14ac:dyDescent="0.2">
      <c r="A78" s="46"/>
      <c r="B78" s="46"/>
      <c r="C78" s="50"/>
      <c r="D78" s="46"/>
      <c r="E78" s="46"/>
      <c r="F78" s="51"/>
      <c r="G78" s="51"/>
      <c r="H78" s="35" t="s">
        <v>140</v>
      </c>
    </row>
    <row r="79" spans="1:8" x14ac:dyDescent="0.2">
      <c r="A79" s="46"/>
      <c r="B79" s="46"/>
      <c r="C79" s="47" t="s">
        <v>148</v>
      </c>
      <c r="D79" s="46"/>
      <c r="E79" s="46"/>
      <c r="F79" s="51"/>
      <c r="G79" s="51"/>
      <c r="H79" s="35" t="s">
        <v>140</v>
      </c>
    </row>
    <row r="80" spans="1:8" x14ac:dyDescent="0.2">
      <c r="A80" s="46"/>
      <c r="B80" s="46"/>
      <c r="C80" s="47" t="s">
        <v>10</v>
      </c>
      <c r="D80" s="46"/>
      <c r="E80" s="46"/>
      <c r="F80" s="51"/>
      <c r="G80" s="51"/>
      <c r="H80" s="35" t="s">
        <v>140</v>
      </c>
    </row>
    <row r="81" spans="1:8" x14ac:dyDescent="0.2">
      <c r="A81" s="46"/>
      <c r="B81" s="46"/>
      <c r="C81" s="47" t="s">
        <v>139</v>
      </c>
      <c r="D81" s="46"/>
      <c r="E81" s="46" t="s">
        <v>140</v>
      </c>
      <c r="F81" s="52" t="s">
        <v>142</v>
      </c>
      <c r="G81" s="49">
        <v>0</v>
      </c>
      <c r="H81" s="35" t="s">
        <v>140</v>
      </c>
    </row>
    <row r="82" spans="1:8" x14ac:dyDescent="0.2">
      <c r="A82" s="46"/>
      <c r="B82" s="46"/>
      <c r="C82" s="50"/>
      <c r="D82" s="46"/>
      <c r="E82" s="46"/>
      <c r="F82" s="51"/>
      <c r="G82" s="51"/>
      <c r="H82" s="35" t="s">
        <v>140</v>
      </c>
    </row>
    <row r="83" spans="1:8" x14ac:dyDescent="0.2">
      <c r="A83" s="46"/>
      <c r="B83" s="46"/>
      <c r="C83" s="47" t="s">
        <v>149</v>
      </c>
      <c r="D83" s="46"/>
      <c r="E83" s="46"/>
      <c r="F83" s="46"/>
      <c r="G83" s="46"/>
      <c r="H83" s="35" t="s">
        <v>140</v>
      </c>
    </row>
    <row r="84" spans="1:8" x14ac:dyDescent="0.2">
      <c r="A84" s="46"/>
      <c r="B84" s="46"/>
      <c r="C84" s="47" t="s">
        <v>139</v>
      </c>
      <c r="D84" s="46"/>
      <c r="E84" s="46" t="s">
        <v>140</v>
      </c>
      <c r="F84" s="52" t="s">
        <v>142</v>
      </c>
      <c r="G84" s="49">
        <v>0</v>
      </c>
      <c r="H84" s="35" t="s">
        <v>140</v>
      </c>
    </row>
    <row r="85" spans="1:8" x14ac:dyDescent="0.2">
      <c r="A85" s="46"/>
      <c r="B85" s="46"/>
      <c r="C85" s="50"/>
      <c r="D85" s="46"/>
      <c r="E85" s="46"/>
      <c r="F85" s="51"/>
      <c r="G85" s="51"/>
      <c r="H85" s="35" t="s">
        <v>140</v>
      </c>
    </row>
    <row r="86" spans="1:8" x14ac:dyDescent="0.2">
      <c r="A86" s="46"/>
      <c r="B86" s="46"/>
      <c r="C86" s="47" t="s">
        <v>150</v>
      </c>
      <c r="D86" s="46"/>
      <c r="E86" s="46"/>
      <c r="F86" s="46"/>
      <c r="G86" s="46"/>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151</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152</v>
      </c>
      <c r="D92" s="46"/>
      <c r="E92" s="46"/>
      <c r="F92" s="48">
        <v>0</v>
      </c>
      <c r="G92" s="49">
        <v>0</v>
      </c>
      <c r="H92" s="35" t="s">
        <v>140</v>
      </c>
    </row>
    <row r="93" spans="1:8" x14ac:dyDescent="0.2">
      <c r="A93" s="46"/>
      <c r="B93" s="46"/>
      <c r="C93" s="50"/>
      <c r="D93" s="46"/>
      <c r="E93" s="46"/>
      <c r="F93" s="51"/>
      <c r="G93" s="51"/>
      <c r="H93" s="35" t="s">
        <v>140</v>
      </c>
    </row>
    <row r="94" spans="1:8" x14ac:dyDescent="0.2">
      <c r="A94" s="46"/>
      <c r="B94" s="46"/>
      <c r="C94" s="47" t="s">
        <v>153</v>
      </c>
      <c r="D94" s="46"/>
      <c r="E94" s="46"/>
      <c r="F94" s="51"/>
      <c r="G94" s="51"/>
      <c r="H94" s="35" t="s">
        <v>140</v>
      </c>
    </row>
    <row r="95" spans="1:8" x14ac:dyDescent="0.2">
      <c r="A95" s="46"/>
      <c r="B95" s="46"/>
      <c r="C95" s="47" t="s">
        <v>154</v>
      </c>
      <c r="D95" s="46"/>
      <c r="E95" s="46"/>
      <c r="F95" s="51"/>
      <c r="G95" s="51"/>
      <c r="H95" s="35" t="s">
        <v>140</v>
      </c>
    </row>
    <row r="96" spans="1:8" x14ac:dyDescent="0.2">
      <c r="A96" s="46"/>
      <c r="B96" s="46"/>
      <c r="C96" s="47" t="s">
        <v>139</v>
      </c>
      <c r="D96" s="46"/>
      <c r="E96" s="46" t="s">
        <v>140</v>
      </c>
      <c r="F96" s="52" t="s">
        <v>142</v>
      </c>
      <c r="G96" s="49">
        <v>0</v>
      </c>
      <c r="H96" s="35" t="s">
        <v>140</v>
      </c>
    </row>
    <row r="97" spans="1:8" x14ac:dyDescent="0.2">
      <c r="A97" s="46"/>
      <c r="B97" s="46"/>
      <c r="C97" s="50"/>
      <c r="D97" s="46"/>
      <c r="E97" s="46"/>
      <c r="F97" s="51"/>
      <c r="G97" s="51"/>
      <c r="H97" s="35" t="s">
        <v>140</v>
      </c>
    </row>
    <row r="98" spans="1:8" x14ac:dyDescent="0.2">
      <c r="A98" s="46"/>
      <c r="B98" s="46"/>
      <c r="C98" s="47" t="s">
        <v>155</v>
      </c>
      <c r="D98" s="46"/>
      <c r="E98" s="46"/>
      <c r="F98" s="51"/>
      <c r="G98" s="51"/>
      <c r="H98" s="35" t="s">
        <v>140</v>
      </c>
    </row>
    <row r="99" spans="1:8" x14ac:dyDescent="0.2">
      <c r="A99" s="46"/>
      <c r="B99" s="46"/>
      <c r="C99" s="47" t="s">
        <v>139</v>
      </c>
      <c r="D99" s="46"/>
      <c r="E99" s="46" t="s">
        <v>140</v>
      </c>
      <c r="F99" s="52" t="s">
        <v>142</v>
      </c>
      <c r="G99" s="49">
        <v>0</v>
      </c>
      <c r="H99" s="35" t="s">
        <v>140</v>
      </c>
    </row>
    <row r="100" spans="1:8" x14ac:dyDescent="0.2">
      <c r="A100" s="46"/>
      <c r="B100" s="46"/>
      <c r="C100" s="50"/>
      <c r="D100" s="46"/>
      <c r="E100" s="46"/>
      <c r="F100" s="51"/>
      <c r="G100" s="51"/>
      <c r="H100" s="35" t="s">
        <v>140</v>
      </c>
    </row>
    <row r="101" spans="1:8" x14ac:dyDescent="0.2">
      <c r="A101" s="46"/>
      <c r="B101" s="46"/>
      <c r="C101" s="47" t="s">
        <v>156</v>
      </c>
      <c r="D101" s="46"/>
      <c r="E101" s="46"/>
      <c r="F101" s="51"/>
      <c r="G101" s="51"/>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157</v>
      </c>
      <c r="D104" s="46"/>
      <c r="E104" s="46"/>
      <c r="F104" s="51"/>
      <c r="G104" s="51"/>
      <c r="H104" s="35" t="s">
        <v>140</v>
      </c>
    </row>
    <row r="105" spans="1:8" x14ac:dyDescent="0.2">
      <c r="A105" s="41">
        <v>1</v>
      </c>
      <c r="B105" s="42"/>
      <c r="C105" s="42" t="s">
        <v>158</v>
      </c>
      <c r="D105" s="42"/>
      <c r="E105" s="54"/>
      <c r="F105" s="44">
        <v>1793.9124069960001</v>
      </c>
      <c r="G105" s="45">
        <v>9.7642900000000001E-3</v>
      </c>
      <c r="H105" s="35">
        <v>5.15</v>
      </c>
    </row>
    <row r="106" spans="1:8" x14ac:dyDescent="0.2">
      <c r="A106" s="46"/>
      <c r="B106" s="46"/>
      <c r="C106" s="47" t="s">
        <v>139</v>
      </c>
      <c r="D106" s="46"/>
      <c r="E106" s="46" t="s">
        <v>140</v>
      </c>
      <c r="F106" s="48">
        <v>1793.9124069960001</v>
      </c>
      <c r="G106" s="49">
        <v>9.7642900000000001E-3</v>
      </c>
      <c r="H106" s="35" t="s">
        <v>140</v>
      </c>
    </row>
    <row r="107" spans="1:8" x14ac:dyDescent="0.2">
      <c r="A107" s="46"/>
      <c r="B107" s="46"/>
      <c r="C107" s="50"/>
      <c r="D107" s="46"/>
      <c r="E107" s="46"/>
      <c r="F107" s="51"/>
      <c r="G107" s="51"/>
      <c r="H107" s="35" t="s">
        <v>140</v>
      </c>
    </row>
    <row r="108" spans="1:8" x14ac:dyDescent="0.2">
      <c r="A108" s="46"/>
      <c r="B108" s="46"/>
      <c r="C108" s="47" t="s">
        <v>159</v>
      </c>
      <c r="D108" s="46"/>
      <c r="E108" s="46"/>
      <c r="F108" s="48">
        <v>1793.9124069960001</v>
      </c>
      <c r="G108" s="49">
        <v>9.7642900000000001E-3</v>
      </c>
      <c r="H108" s="35" t="s">
        <v>140</v>
      </c>
    </row>
    <row r="109" spans="1:8" x14ac:dyDescent="0.2">
      <c r="A109" s="46"/>
      <c r="B109" s="46"/>
      <c r="C109" s="51"/>
      <c r="D109" s="46"/>
      <c r="E109" s="46"/>
      <c r="F109" s="46"/>
      <c r="G109" s="46"/>
      <c r="H109" s="35" t="s">
        <v>140</v>
      </c>
    </row>
    <row r="110" spans="1:8" x14ac:dyDescent="0.2">
      <c r="A110" s="46"/>
      <c r="B110" s="46"/>
      <c r="C110" s="47" t="s">
        <v>160</v>
      </c>
      <c r="D110" s="46"/>
      <c r="E110" s="46"/>
      <c r="F110" s="46"/>
      <c r="G110" s="46"/>
      <c r="H110" s="35" t="s">
        <v>140</v>
      </c>
    </row>
    <row r="111" spans="1:8" x14ac:dyDescent="0.2">
      <c r="A111" s="46"/>
      <c r="B111" s="46"/>
      <c r="C111" s="47" t="s">
        <v>161</v>
      </c>
      <c r="D111" s="46"/>
      <c r="E111" s="46"/>
      <c r="F111" s="46"/>
      <c r="G111" s="46"/>
      <c r="H111" s="35" t="s">
        <v>140</v>
      </c>
    </row>
    <row r="112" spans="1:8" x14ac:dyDescent="0.2">
      <c r="A112" s="46"/>
      <c r="B112" s="46"/>
      <c r="C112" s="47" t="s">
        <v>139</v>
      </c>
      <c r="D112" s="46"/>
      <c r="E112" s="46" t="s">
        <v>140</v>
      </c>
      <c r="F112" s="52" t="s">
        <v>142</v>
      </c>
      <c r="G112" s="49">
        <v>0</v>
      </c>
      <c r="H112" s="35" t="s">
        <v>140</v>
      </c>
    </row>
    <row r="113" spans="1:17" x14ac:dyDescent="0.2">
      <c r="A113" s="46"/>
      <c r="B113" s="46"/>
      <c r="C113" s="50"/>
      <c r="D113" s="46"/>
      <c r="E113" s="46"/>
      <c r="F113" s="51"/>
      <c r="G113" s="51"/>
      <c r="H113" s="35" t="s">
        <v>140</v>
      </c>
    </row>
    <row r="114" spans="1:17" x14ac:dyDescent="0.2">
      <c r="A114" s="46"/>
      <c r="B114" s="46"/>
      <c r="C114" s="47" t="s">
        <v>162</v>
      </c>
      <c r="D114" s="46"/>
      <c r="E114" s="46"/>
      <c r="F114" s="46"/>
      <c r="G114" s="46"/>
      <c r="H114" s="35" t="s">
        <v>140</v>
      </c>
    </row>
    <row r="115" spans="1:17" x14ac:dyDescent="0.2">
      <c r="A115" s="46"/>
      <c r="B115" s="46"/>
      <c r="C115" s="47" t="s">
        <v>163</v>
      </c>
      <c r="D115" s="46"/>
      <c r="E115" s="46"/>
      <c r="F115" s="46"/>
      <c r="G115" s="46"/>
      <c r="H115" s="35" t="s">
        <v>140</v>
      </c>
    </row>
    <row r="116" spans="1:17" x14ac:dyDescent="0.2">
      <c r="A116" s="46"/>
      <c r="B116" s="46"/>
      <c r="C116" s="47" t="s">
        <v>139</v>
      </c>
      <c r="D116" s="46"/>
      <c r="E116" s="46" t="s">
        <v>140</v>
      </c>
      <c r="F116" s="52" t="s">
        <v>142</v>
      </c>
      <c r="G116" s="49">
        <v>0</v>
      </c>
      <c r="H116" s="35" t="s">
        <v>140</v>
      </c>
    </row>
    <row r="117" spans="1:17" x14ac:dyDescent="0.2">
      <c r="A117" s="46"/>
      <c r="B117" s="46"/>
      <c r="C117" s="50"/>
      <c r="D117" s="46"/>
      <c r="E117" s="46"/>
      <c r="F117" s="51"/>
      <c r="G117" s="51"/>
      <c r="H117" s="35" t="s">
        <v>140</v>
      </c>
    </row>
    <row r="118" spans="1:17" x14ac:dyDescent="0.2">
      <c r="A118" s="46"/>
      <c r="B118" s="46"/>
      <c r="C118" s="47" t="s">
        <v>164</v>
      </c>
      <c r="D118" s="46"/>
      <c r="E118" s="46"/>
      <c r="F118" s="51"/>
      <c r="G118" s="51"/>
      <c r="H118" s="35" t="s">
        <v>140</v>
      </c>
    </row>
    <row r="119" spans="1:17" x14ac:dyDescent="0.2">
      <c r="A119" s="46"/>
      <c r="B119" s="46"/>
      <c r="C119" s="47" t="s">
        <v>139</v>
      </c>
      <c r="D119" s="46"/>
      <c r="E119" s="46" t="s">
        <v>140</v>
      </c>
      <c r="F119" s="52" t="s">
        <v>142</v>
      </c>
      <c r="G119" s="49">
        <v>0</v>
      </c>
      <c r="H119" s="35" t="s">
        <v>140</v>
      </c>
    </row>
    <row r="120" spans="1:17" x14ac:dyDescent="0.2">
      <c r="A120" s="46"/>
      <c r="B120" s="46"/>
      <c r="C120" s="50"/>
      <c r="D120" s="46"/>
      <c r="E120" s="46"/>
      <c r="F120" s="51"/>
      <c r="G120" s="51"/>
      <c r="H120" s="35" t="s">
        <v>140</v>
      </c>
    </row>
    <row r="121" spans="1:17" x14ac:dyDescent="0.2">
      <c r="A121" s="54"/>
      <c r="B121" s="42"/>
      <c r="C121" s="42" t="s">
        <v>165</v>
      </c>
      <c r="D121" s="42"/>
      <c r="E121" s="54"/>
      <c r="F121" s="44">
        <v>-482.53604751</v>
      </c>
      <c r="G121" s="45">
        <v>-2.6264499999999998E-3</v>
      </c>
      <c r="H121" s="35" t="s">
        <v>140</v>
      </c>
    </row>
    <row r="122" spans="1:17" x14ac:dyDescent="0.2">
      <c r="A122" s="50"/>
      <c r="B122" s="50"/>
      <c r="C122" s="47" t="s">
        <v>166</v>
      </c>
      <c r="D122" s="51"/>
      <c r="E122" s="51"/>
      <c r="F122" s="48">
        <v>183721.699898486</v>
      </c>
      <c r="G122" s="55">
        <v>1.00000004</v>
      </c>
      <c r="H122" s="35" t="s">
        <v>140</v>
      </c>
    </row>
    <row r="123" spans="1:17" x14ac:dyDescent="0.2">
      <c r="A123" s="56"/>
      <c r="B123" s="56"/>
      <c r="C123" s="57"/>
      <c r="D123" s="58"/>
      <c r="E123" s="58"/>
      <c r="F123" s="59"/>
      <c r="G123" s="60"/>
      <c r="H123" s="61"/>
    </row>
    <row r="124" spans="1:17" x14ac:dyDescent="0.2">
      <c r="A124" s="56"/>
      <c r="B124" s="62" t="s">
        <v>986</v>
      </c>
      <c r="C124" s="62"/>
      <c r="D124" s="62"/>
      <c r="E124" s="62"/>
      <c r="F124" s="62"/>
      <c r="G124" s="62"/>
      <c r="H124" s="62"/>
      <c r="J124" s="63"/>
    </row>
    <row r="125" spans="1:17" x14ac:dyDescent="0.2">
      <c r="A125" s="56"/>
      <c r="B125" s="62" t="s">
        <v>987</v>
      </c>
      <c r="C125" s="62"/>
      <c r="D125" s="62"/>
      <c r="E125" s="62"/>
      <c r="F125" s="62"/>
      <c r="G125" s="62"/>
      <c r="H125" s="62"/>
      <c r="J125" s="63"/>
    </row>
    <row r="126" spans="1:17" x14ac:dyDescent="0.2">
      <c r="A126" s="56"/>
      <c r="B126" s="62" t="s">
        <v>988</v>
      </c>
      <c r="C126" s="62"/>
      <c r="D126" s="62"/>
      <c r="E126" s="62"/>
      <c r="F126" s="62"/>
      <c r="G126" s="62"/>
      <c r="H126" s="62"/>
      <c r="J126" s="63"/>
    </row>
    <row r="127" spans="1:17" s="66" customFormat="1" ht="52.5" customHeight="1" x14ac:dyDescent="0.25">
      <c r="A127" s="64"/>
      <c r="B127" s="65" t="s">
        <v>989</v>
      </c>
      <c r="C127" s="65"/>
      <c r="D127" s="65"/>
      <c r="E127" s="65"/>
      <c r="F127" s="65"/>
      <c r="G127" s="65"/>
      <c r="H127" s="65"/>
      <c r="I127" s="29"/>
      <c r="J127" s="63"/>
      <c r="K127" s="29"/>
      <c r="L127" s="29"/>
      <c r="M127" s="29"/>
      <c r="N127" s="29"/>
      <c r="O127" s="29"/>
      <c r="P127" s="29"/>
      <c r="Q127" s="29"/>
    </row>
    <row r="128" spans="1:17" x14ac:dyDescent="0.2">
      <c r="A128" s="56"/>
      <c r="B128" s="62" t="s">
        <v>990</v>
      </c>
      <c r="C128" s="62"/>
      <c r="D128" s="62"/>
      <c r="E128" s="62"/>
      <c r="F128" s="62"/>
      <c r="G128" s="62"/>
      <c r="H128" s="62"/>
      <c r="J128" s="63"/>
    </row>
    <row r="129" spans="1:10" x14ac:dyDescent="0.2">
      <c r="A129" s="56"/>
      <c r="B129" s="56"/>
      <c r="C129" s="56"/>
      <c r="D129" s="58"/>
      <c r="E129" s="58"/>
      <c r="F129" s="58"/>
      <c r="G129" s="58"/>
    </row>
    <row r="130" spans="1:10" x14ac:dyDescent="0.2">
      <c r="A130" s="56"/>
      <c r="B130" s="113" t="s">
        <v>167</v>
      </c>
      <c r="C130" s="114"/>
      <c r="D130" s="115"/>
      <c r="E130" s="71"/>
      <c r="F130" s="58"/>
      <c r="G130" s="58"/>
    </row>
    <row r="131" spans="1:10" ht="27.75" customHeight="1" x14ac:dyDescent="0.2">
      <c r="A131" s="56"/>
      <c r="B131" s="116" t="s">
        <v>168</v>
      </c>
      <c r="C131" s="117"/>
      <c r="D131" s="91" t="s">
        <v>169</v>
      </c>
      <c r="E131" s="71"/>
      <c r="F131" s="58"/>
      <c r="G131" s="58"/>
    </row>
    <row r="132" spans="1:10" x14ac:dyDescent="0.2">
      <c r="A132" s="56"/>
      <c r="B132" s="116" t="s">
        <v>992</v>
      </c>
      <c r="C132" s="117"/>
      <c r="D132" s="91" t="s">
        <v>169</v>
      </c>
      <c r="E132" s="71"/>
      <c r="F132" s="58"/>
      <c r="G132" s="58"/>
    </row>
    <row r="133" spans="1:10" x14ac:dyDescent="0.2">
      <c r="A133" s="56"/>
      <c r="B133" s="116" t="s">
        <v>170</v>
      </c>
      <c r="C133" s="117"/>
      <c r="D133" s="118" t="s">
        <v>140</v>
      </c>
      <c r="E133" s="71"/>
      <c r="F133" s="58"/>
      <c r="G133" s="58"/>
    </row>
    <row r="134" spans="1:10" x14ac:dyDescent="0.2">
      <c r="A134" s="75"/>
      <c r="B134" s="119" t="s">
        <v>140</v>
      </c>
      <c r="C134" s="119" t="s">
        <v>993</v>
      </c>
      <c r="D134" s="119" t="s">
        <v>171</v>
      </c>
      <c r="E134" s="75"/>
      <c r="F134" s="75"/>
      <c r="G134" s="75"/>
      <c r="H134" s="75"/>
      <c r="J134" s="63"/>
    </row>
    <row r="135" spans="1:10" x14ac:dyDescent="0.2">
      <c r="A135" s="75"/>
      <c r="B135" s="120" t="s">
        <v>172</v>
      </c>
      <c r="C135" s="121">
        <v>46265</v>
      </c>
      <c r="D135" s="121">
        <v>46295</v>
      </c>
      <c r="E135" s="75"/>
      <c r="F135" s="75"/>
      <c r="G135" s="75"/>
      <c r="J135" s="63"/>
    </row>
    <row r="136" spans="1:10" x14ac:dyDescent="0.2">
      <c r="A136" s="75"/>
      <c r="B136" s="94" t="s">
        <v>173</v>
      </c>
      <c r="C136" s="122">
        <v>15.3164</v>
      </c>
      <c r="D136" s="122">
        <v>14.5253</v>
      </c>
      <c r="E136" s="75"/>
      <c r="F136" s="80"/>
      <c r="G136" s="81"/>
    </row>
    <row r="137" spans="1:10" x14ac:dyDescent="0.2">
      <c r="A137" s="75"/>
      <c r="B137" s="94" t="s">
        <v>994</v>
      </c>
      <c r="C137" s="122">
        <v>12.6736</v>
      </c>
      <c r="D137" s="122">
        <v>12.019</v>
      </c>
      <c r="E137" s="75"/>
      <c r="F137" s="80"/>
      <c r="G137" s="81"/>
    </row>
    <row r="138" spans="1:10" x14ac:dyDescent="0.2">
      <c r="A138" s="75"/>
      <c r="B138" s="94" t="s">
        <v>174</v>
      </c>
      <c r="C138" s="122">
        <v>14.422800000000001</v>
      </c>
      <c r="D138" s="122">
        <v>13.6632</v>
      </c>
      <c r="E138" s="75"/>
      <c r="F138" s="80"/>
      <c r="G138" s="81"/>
    </row>
    <row r="139" spans="1:10" x14ac:dyDescent="0.2">
      <c r="A139" s="75"/>
      <c r="B139" s="94" t="s">
        <v>995</v>
      </c>
      <c r="C139" s="122">
        <v>11.924099999999999</v>
      </c>
      <c r="D139" s="122">
        <v>11.296099999999999</v>
      </c>
      <c r="E139" s="75"/>
      <c r="F139" s="80"/>
      <c r="G139" s="81"/>
    </row>
    <row r="140" spans="1:10" x14ac:dyDescent="0.2">
      <c r="A140" s="75"/>
      <c r="B140" s="75"/>
      <c r="C140" s="75"/>
      <c r="D140" s="75"/>
      <c r="E140" s="75"/>
      <c r="F140" s="75"/>
      <c r="G140" s="75"/>
    </row>
    <row r="141" spans="1:10" x14ac:dyDescent="0.2">
      <c r="A141" s="75"/>
      <c r="B141" s="116" t="s">
        <v>175</v>
      </c>
      <c r="C141" s="117"/>
      <c r="D141" s="91" t="s">
        <v>169</v>
      </c>
      <c r="E141" s="75"/>
      <c r="F141" s="75"/>
      <c r="G141" s="75"/>
    </row>
    <row r="142" spans="1:10" x14ac:dyDescent="0.2">
      <c r="A142" s="75"/>
      <c r="B142" s="123"/>
      <c r="C142" s="123"/>
      <c r="D142" s="123"/>
      <c r="E142" s="75"/>
      <c r="F142" s="75"/>
      <c r="G142" s="75"/>
    </row>
    <row r="143" spans="1:10" x14ac:dyDescent="0.2">
      <c r="A143" s="75"/>
      <c r="B143" s="116" t="s">
        <v>176</v>
      </c>
      <c r="C143" s="117"/>
      <c r="D143" s="91" t="s">
        <v>169</v>
      </c>
      <c r="E143" s="84"/>
      <c r="F143" s="75"/>
      <c r="G143" s="75"/>
    </row>
    <row r="144" spans="1:10" x14ac:dyDescent="0.2">
      <c r="A144" s="75"/>
      <c r="B144" s="116" t="s">
        <v>177</v>
      </c>
      <c r="C144" s="117"/>
      <c r="D144" s="91" t="s">
        <v>169</v>
      </c>
      <c r="E144" s="84"/>
      <c r="F144" s="75"/>
      <c r="G144" s="75"/>
    </row>
    <row r="145" spans="1:7" x14ac:dyDescent="0.2">
      <c r="A145" s="75"/>
      <c r="B145" s="116" t="s">
        <v>178</v>
      </c>
      <c r="C145" s="117"/>
      <c r="D145" s="91" t="s">
        <v>169</v>
      </c>
      <c r="E145" s="84"/>
      <c r="F145" s="75"/>
      <c r="G145" s="75"/>
    </row>
    <row r="146" spans="1:7" x14ac:dyDescent="0.2">
      <c r="A146" s="75"/>
      <c r="B146" s="116" t="s">
        <v>179</v>
      </c>
      <c r="C146" s="117"/>
      <c r="D146" s="125">
        <v>0.3517961069362262</v>
      </c>
      <c r="E146" s="75"/>
      <c r="F146" s="80"/>
      <c r="G146" s="81"/>
    </row>
    <row r="148" spans="1:7" x14ac:dyDescent="0.2">
      <c r="B148" s="86" t="s">
        <v>997</v>
      </c>
      <c r="C148" s="86"/>
    </row>
    <row r="150" spans="1:7" ht="153.75" customHeight="1" x14ac:dyDescent="0.2"/>
    <row r="153" spans="1:7" x14ac:dyDescent="0.2">
      <c r="B153" s="87" t="s">
        <v>998</v>
      </c>
      <c r="C153" s="88"/>
      <c r="D153" s="87"/>
    </row>
    <row r="154" spans="1:7" x14ac:dyDescent="0.2">
      <c r="B154" s="87" t="s">
        <v>1164</v>
      </c>
      <c r="D154" s="87"/>
    </row>
    <row r="155" spans="1:7" ht="165" customHeight="1" x14ac:dyDescent="0.2"/>
  </sheetData>
  <mergeCells count="18">
    <mergeCell ref="B132:C132"/>
    <mergeCell ref="B133:C133"/>
    <mergeCell ref="B141:C141"/>
    <mergeCell ref="B126:H126"/>
    <mergeCell ref="B127:H127"/>
    <mergeCell ref="B128:H128"/>
    <mergeCell ref="B130:D130"/>
    <mergeCell ref="B131:C131"/>
    <mergeCell ref="A1:H1"/>
    <mergeCell ref="A2:H2"/>
    <mergeCell ref="A3:H3"/>
    <mergeCell ref="B124:H124"/>
    <mergeCell ref="B125:H125"/>
    <mergeCell ref="B143:C143"/>
    <mergeCell ref="B144:C144"/>
    <mergeCell ref="B145:C145"/>
    <mergeCell ref="B146:C146"/>
    <mergeCell ref="B148:C148"/>
  </mergeCells>
  <hyperlinks>
    <hyperlink ref="I1" location="Index!B2" display="Index" xr:uid="{7CF0011D-4294-4DED-BE19-F4BF4982CD58}"/>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C169-A7A4-4321-B5AA-E23F675E5412}">
  <sheetPr>
    <outlinePr summaryBelow="0" summaryRight="0"/>
  </sheetPr>
  <dimension ref="A1:Q185"/>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898</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1357021</v>
      </c>
      <c r="F7" s="44">
        <v>17935.746556999999</v>
      </c>
      <c r="G7" s="45">
        <v>0.11111235999999999</v>
      </c>
      <c r="H7" s="35" t="s">
        <v>140</v>
      </c>
    </row>
    <row r="8" spans="1:9" x14ac:dyDescent="0.2">
      <c r="A8" s="41">
        <v>2</v>
      </c>
      <c r="B8" s="42" t="s">
        <v>406</v>
      </c>
      <c r="C8" s="42" t="s">
        <v>407</v>
      </c>
      <c r="D8" s="42" t="s">
        <v>46</v>
      </c>
      <c r="E8" s="43">
        <v>1331229</v>
      </c>
      <c r="F8" s="44">
        <v>16320.867539999999</v>
      </c>
      <c r="G8" s="45">
        <v>0.10110814999999999</v>
      </c>
      <c r="H8" s="35" t="s">
        <v>140</v>
      </c>
    </row>
    <row r="9" spans="1:9" x14ac:dyDescent="0.2">
      <c r="A9" s="41">
        <v>3</v>
      </c>
      <c r="B9" s="42" t="s">
        <v>454</v>
      </c>
      <c r="C9" s="42" t="s">
        <v>455</v>
      </c>
      <c r="D9" s="42" t="s">
        <v>46</v>
      </c>
      <c r="E9" s="43">
        <v>1914256</v>
      </c>
      <c r="F9" s="44">
        <v>13566.332272</v>
      </c>
      <c r="G9" s="45">
        <v>8.4043740000000006E-2</v>
      </c>
      <c r="H9" s="35" t="s">
        <v>140</v>
      </c>
    </row>
    <row r="10" spans="1:9" x14ac:dyDescent="0.2">
      <c r="A10" s="41">
        <v>4</v>
      </c>
      <c r="B10" s="42" t="s">
        <v>44</v>
      </c>
      <c r="C10" s="42" t="s">
        <v>45</v>
      </c>
      <c r="D10" s="42" t="s">
        <v>46</v>
      </c>
      <c r="E10" s="43">
        <v>1327777</v>
      </c>
      <c r="F10" s="44">
        <v>12740.020315</v>
      </c>
      <c r="G10" s="45">
        <v>7.8924720000000004E-2</v>
      </c>
      <c r="H10" s="35" t="s">
        <v>140</v>
      </c>
    </row>
    <row r="11" spans="1:9" x14ac:dyDescent="0.2">
      <c r="A11" s="41">
        <v>5</v>
      </c>
      <c r="B11" s="42" t="s">
        <v>456</v>
      </c>
      <c r="C11" s="42" t="s">
        <v>457</v>
      </c>
      <c r="D11" s="42" t="s">
        <v>46</v>
      </c>
      <c r="E11" s="43">
        <v>2273831</v>
      </c>
      <c r="F11" s="44">
        <v>9481.8752700000005</v>
      </c>
      <c r="G11" s="45">
        <v>5.8740439999999998E-2</v>
      </c>
      <c r="H11" s="35" t="s">
        <v>140</v>
      </c>
    </row>
    <row r="12" spans="1:9" x14ac:dyDescent="0.2">
      <c r="A12" s="41">
        <v>6</v>
      </c>
      <c r="B12" s="42" t="s">
        <v>462</v>
      </c>
      <c r="C12" s="42" t="s">
        <v>463</v>
      </c>
      <c r="D12" s="42" t="s">
        <v>183</v>
      </c>
      <c r="E12" s="43">
        <v>440924</v>
      </c>
      <c r="F12" s="44">
        <v>7632.39444</v>
      </c>
      <c r="G12" s="45">
        <v>4.7282860000000003E-2</v>
      </c>
      <c r="H12" s="35" t="s">
        <v>140</v>
      </c>
    </row>
    <row r="13" spans="1:9" x14ac:dyDescent="0.2">
      <c r="A13" s="41">
        <v>7</v>
      </c>
      <c r="B13" s="42" t="s">
        <v>404</v>
      </c>
      <c r="C13" s="42" t="s">
        <v>405</v>
      </c>
      <c r="D13" s="42" t="s">
        <v>46</v>
      </c>
      <c r="E13" s="43">
        <v>3598382</v>
      </c>
      <c r="F13" s="44">
        <v>7324.1467228000001</v>
      </c>
      <c r="G13" s="45">
        <v>4.5373259999999999E-2</v>
      </c>
      <c r="H13" s="35" t="s">
        <v>140</v>
      </c>
    </row>
    <row r="14" spans="1:9" x14ac:dyDescent="0.2">
      <c r="A14" s="41">
        <v>8</v>
      </c>
      <c r="B14" s="42" t="s">
        <v>358</v>
      </c>
      <c r="C14" s="42" t="s">
        <v>359</v>
      </c>
      <c r="D14" s="42" t="s">
        <v>183</v>
      </c>
      <c r="E14" s="43">
        <v>631329</v>
      </c>
      <c r="F14" s="44">
        <v>7070.8847999999998</v>
      </c>
      <c r="G14" s="45">
        <v>4.3804299999999997E-2</v>
      </c>
      <c r="H14" s="35" t="s">
        <v>140</v>
      </c>
    </row>
    <row r="15" spans="1:9" x14ac:dyDescent="0.2">
      <c r="A15" s="41">
        <v>9</v>
      </c>
      <c r="B15" s="42" t="s">
        <v>314</v>
      </c>
      <c r="C15" s="42" t="s">
        <v>315</v>
      </c>
      <c r="D15" s="42" t="s">
        <v>183</v>
      </c>
      <c r="E15" s="43">
        <v>672583</v>
      </c>
      <c r="F15" s="44">
        <v>6609.4731410000004</v>
      </c>
      <c r="G15" s="45">
        <v>4.0945839999999997E-2</v>
      </c>
      <c r="H15" s="35" t="s">
        <v>140</v>
      </c>
    </row>
    <row r="16" spans="1:9" x14ac:dyDescent="0.2">
      <c r="A16" s="41">
        <v>10</v>
      </c>
      <c r="B16" s="42" t="s">
        <v>642</v>
      </c>
      <c r="C16" s="42" t="s">
        <v>643</v>
      </c>
      <c r="D16" s="42" t="s">
        <v>46</v>
      </c>
      <c r="E16" s="43">
        <v>2684849</v>
      </c>
      <c r="F16" s="44">
        <v>6189.9193695000004</v>
      </c>
      <c r="G16" s="45">
        <v>3.8346690000000003E-2</v>
      </c>
      <c r="H16" s="35" t="s">
        <v>140</v>
      </c>
    </row>
    <row r="17" spans="1:8" x14ac:dyDescent="0.2">
      <c r="A17" s="41">
        <v>11</v>
      </c>
      <c r="B17" s="42" t="s">
        <v>364</v>
      </c>
      <c r="C17" s="42" t="s">
        <v>365</v>
      </c>
      <c r="D17" s="42" t="s">
        <v>183</v>
      </c>
      <c r="E17" s="43">
        <v>417342</v>
      </c>
      <c r="F17" s="44">
        <v>5785.1948039999997</v>
      </c>
      <c r="G17" s="45">
        <v>3.5839419999999997E-2</v>
      </c>
      <c r="H17" s="35" t="s">
        <v>140</v>
      </c>
    </row>
    <row r="18" spans="1:8" x14ac:dyDescent="0.2">
      <c r="A18" s="41">
        <v>12</v>
      </c>
      <c r="B18" s="42" t="s">
        <v>377</v>
      </c>
      <c r="C18" s="42" t="s">
        <v>378</v>
      </c>
      <c r="D18" s="42" t="s">
        <v>46</v>
      </c>
      <c r="E18" s="43">
        <v>3029403</v>
      </c>
      <c r="F18" s="44">
        <v>5399.3049669000002</v>
      </c>
      <c r="G18" s="45">
        <v>3.3448819999999997E-2</v>
      </c>
      <c r="H18" s="35" t="s">
        <v>140</v>
      </c>
    </row>
    <row r="19" spans="1:8" ht="25.5" x14ac:dyDescent="0.2">
      <c r="A19" s="41">
        <v>13</v>
      </c>
      <c r="B19" s="42" t="s">
        <v>228</v>
      </c>
      <c r="C19" s="42" t="s">
        <v>229</v>
      </c>
      <c r="D19" s="42" t="s">
        <v>230</v>
      </c>
      <c r="E19" s="43">
        <v>310064</v>
      </c>
      <c r="F19" s="44">
        <v>5202.87392</v>
      </c>
      <c r="G19" s="45">
        <v>3.2231919999999997E-2</v>
      </c>
      <c r="H19" s="35" t="s">
        <v>140</v>
      </c>
    </row>
    <row r="20" spans="1:8" x14ac:dyDescent="0.2">
      <c r="A20" s="41">
        <v>14</v>
      </c>
      <c r="B20" s="42" t="s">
        <v>390</v>
      </c>
      <c r="C20" s="42" t="s">
        <v>391</v>
      </c>
      <c r="D20" s="42" t="s">
        <v>183</v>
      </c>
      <c r="E20" s="43">
        <v>396538</v>
      </c>
      <c r="F20" s="44">
        <v>4805.6440220000004</v>
      </c>
      <c r="G20" s="45">
        <v>2.9771079999999998E-2</v>
      </c>
      <c r="H20" s="35" t="s">
        <v>140</v>
      </c>
    </row>
    <row r="21" spans="1:8" x14ac:dyDescent="0.2">
      <c r="A21" s="41">
        <v>15</v>
      </c>
      <c r="B21" s="42" t="s">
        <v>341</v>
      </c>
      <c r="C21" s="42" t="s">
        <v>342</v>
      </c>
      <c r="D21" s="42" t="s">
        <v>46</v>
      </c>
      <c r="E21" s="43">
        <v>6197801</v>
      </c>
      <c r="F21" s="44">
        <v>4272.1442293</v>
      </c>
      <c r="G21" s="45">
        <v>2.6466030000000001E-2</v>
      </c>
      <c r="H21" s="35" t="s">
        <v>140</v>
      </c>
    </row>
    <row r="22" spans="1:8" x14ac:dyDescent="0.2">
      <c r="A22" s="41">
        <v>16</v>
      </c>
      <c r="B22" s="42" t="s">
        <v>339</v>
      </c>
      <c r="C22" s="42" t="s">
        <v>340</v>
      </c>
      <c r="D22" s="42" t="s">
        <v>46</v>
      </c>
      <c r="E22" s="43">
        <v>1279691</v>
      </c>
      <c r="F22" s="44">
        <v>3979.8390100000001</v>
      </c>
      <c r="G22" s="45">
        <v>2.4655199999999999E-2</v>
      </c>
      <c r="H22" s="35" t="s">
        <v>140</v>
      </c>
    </row>
    <row r="23" spans="1:8" x14ac:dyDescent="0.2">
      <c r="A23" s="41">
        <v>17</v>
      </c>
      <c r="B23" s="42" t="s">
        <v>318</v>
      </c>
      <c r="C23" s="42" t="s">
        <v>319</v>
      </c>
      <c r="D23" s="42" t="s">
        <v>46</v>
      </c>
      <c r="E23" s="43">
        <v>5409716</v>
      </c>
      <c r="F23" s="44">
        <v>3651.5583000000001</v>
      </c>
      <c r="G23" s="45">
        <v>2.2621490000000001E-2</v>
      </c>
      <c r="H23" s="35" t="s">
        <v>140</v>
      </c>
    </row>
    <row r="24" spans="1:8" x14ac:dyDescent="0.2">
      <c r="A24" s="41">
        <v>18</v>
      </c>
      <c r="B24" s="42" t="s">
        <v>316</v>
      </c>
      <c r="C24" s="42" t="s">
        <v>317</v>
      </c>
      <c r="D24" s="42" t="s">
        <v>183</v>
      </c>
      <c r="E24" s="43">
        <v>706000</v>
      </c>
      <c r="F24" s="44">
        <v>3648.9609999999998</v>
      </c>
      <c r="G24" s="45">
        <v>2.2605400000000001E-2</v>
      </c>
      <c r="H24" s="35" t="s">
        <v>140</v>
      </c>
    </row>
    <row r="25" spans="1:8" x14ac:dyDescent="0.2">
      <c r="A25" s="41">
        <v>19</v>
      </c>
      <c r="B25" s="42" t="s">
        <v>774</v>
      </c>
      <c r="C25" s="42" t="s">
        <v>775</v>
      </c>
      <c r="D25" s="42" t="s">
        <v>183</v>
      </c>
      <c r="E25" s="43">
        <v>108058</v>
      </c>
      <c r="F25" s="44">
        <v>2208.5974620000002</v>
      </c>
      <c r="G25" s="45">
        <v>1.368231E-2</v>
      </c>
      <c r="H25" s="35" t="s">
        <v>140</v>
      </c>
    </row>
    <row r="26" spans="1:8" ht="25.5" x14ac:dyDescent="0.2">
      <c r="A26" s="41">
        <v>20</v>
      </c>
      <c r="B26" s="42" t="s">
        <v>286</v>
      </c>
      <c r="C26" s="42" t="s">
        <v>287</v>
      </c>
      <c r="D26" s="42" t="s">
        <v>230</v>
      </c>
      <c r="E26" s="43">
        <v>197616</v>
      </c>
      <c r="F26" s="44">
        <v>2102.4366239999999</v>
      </c>
      <c r="G26" s="45">
        <v>1.3024640000000001E-2</v>
      </c>
      <c r="H26" s="35" t="s">
        <v>140</v>
      </c>
    </row>
    <row r="27" spans="1:8" x14ac:dyDescent="0.2">
      <c r="A27" s="41">
        <v>21</v>
      </c>
      <c r="B27" s="42" t="s">
        <v>237</v>
      </c>
      <c r="C27" s="42" t="s">
        <v>238</v>
      </c>
      <c r="D27" s="42" t="s">
        <v>212</v>
      </c>
      <c r="E27" s="43">
        <v>200000</v>
      </c>
      <c r="F27" s="44">
        <v>1988</v>
      </c>
      <c r="G27" s="45">
        <v>1.2315710000000001E-2</v>
      </c>
      <c r="H27" s="35" t="s">
        <v>140</v>
      </c>
    </row>
    <row r="28" spans="1:8" x14ac:dyDescent="0.2">
      <c r="A28" s="41">
        <v>22</v>
      </c>
      <c r="B28" s="42" t="s">
        <v>410</v>
      </c>
      <c r="C28" s="42" t="s">
        <v>411</v>
      </c>
      <c r="D28" s="42" t="s">
        <v>183</v>
      </c>
      <c r="E28" s="43">
        <v>490965</v>
      </c>
      <c r="F28" s="44">
        <v>1814.3611575</v>
      </c>
      <c r="G28" s="45">
        <v>1.124001E-2</v>
      </c>
      <c r="H28" s="35" t="s">
        <v>140</v>
      </c>
    </row>
    <row r="29" spans="1:8" x14ac:dyDescent="0.2">
      <c r="A29" s="41">
        <v>23</v>
      </c>
      <c r="B29" s="42" t="s">
        <v>715</v>
      </c>
      <c r="C29" s="42" t="s">
        <v>716</v>
      </c>
      <c r="D29" s="42" t="s">
        <v>209</v>
      </c>
      <c r="E29" s="43">
        <v>438120</v>
      </c>
      <c r="F29" s="44">
        <v>1731.4502399999999</v>
      </c>
      <c r="G29" s="45">
        <v>1.0726370000000001E-2</v>
      </c>
      <c r="H29" s="35" t="s">
        <v>140</v>
      </c>
    </row>
    <row r="30" spans="1:8" x14ac:dyDescent="0.2">
      <c r="A30" s="41">
        <v>24</v>
      </c>
      <c r="B30" s="42" t="s">
        <v>343</v>
      </c>
      <c r="C30" s="42" t="s">
        <v>344</v>
      </c>
      <c r="D30" s="42" t="s">
        <v>212</v>
      </c>
      <c r="E30" s="43">
        <v>542280</v>
      </c>
      <c r="F30" s="44">
        <v>1485.8471999999999</v>
      </c>
      <c r="G30" s="45">
        <v>9.2048600000000005E-3</v>
      </c>
      <c r="H30" s="35" t="s">
        <v>140</v>
      </c>
    </row>
    <row r="31" spans="1:8" x14ac:dyDescent="0.2">
      <c r="A31" s="41">
        <v>25</v>
      </c>
      <c r="B31" s="42" t="s">
        <v>636</v>
      </c>
      <c r="C31" s="42" t="s">
        <v>637</v>
      </c>
      <c r="D31" s="42" t="s">
        <v>183</v>
      </c>
      <c r="E31" s="43">
        <v>424119</v>
      </c>
      <c r="F31" s="44">
        <v>1380.507345</v>
      </c>
      <c r="G31" s="45">
        <v>8.5522800000000006E-3</v>
      </c>
      <c r="H31" s="35" t="s">
        <v>140</v>
      </c>
    </row>
    <row r="32" spans="1:8" x14ac:dyDescent="0.2">
      <c r="A32" s="41">
        <v>26</v>
      </c>
      <c r="B32" s="42" t="s">
        <v>883</v>
      </c>
      <c r="C32" s="42" t="s">
        <v>884</v>
      </c>
      <c r="D32" s="42" t="s">
        <v>183</v>
      </c>
      <c r="E32" s="43">
        <v>360840</v>
      </c>
      <c r="F32" s="44">
        <v>1078.9115999999999</v>
      </c>
      <c r="G32" s="45">
        <v>6.6838799999999997E-3</v>
      </c>
      <c r="H32" s="35" t="s">
        <v>140</v>
      </c>
    </row>
    <row r="33" spans="1:8" x14ac:dyDescent="0.2">
      <c r="A33" s="41">
        <v>27</v>
      </c>
      <c r="B33" s="42" t="s">
        <v>875</v>
      </c>
      <c r="C33" s="42" t="s">
        <v>876</v>
      </c>
      <c r="D33" s="42" t="s">
        <v>209</v>
      </c>
      <c r="E33" s="43">
        <v>215015</v>
      </c>
      <c r="F33" s="44">
        <v>954.23657000000003</v>
      </c>
      <c r="G33" s="45">
        <v>5.91152E-3</v>
      </c>
      <c r="H33" s="35" t="s">
        <v>140</v>
      </c>
    </row>
    <row r="34" spans="1:8" x14ac:dyDescent="0.2">
      <c r="A34" s="41">
        <v>28</v>
      </c>
      <c r="B34" s="42" t="s">
        <v>899</v>
      </c>
      <c r="C34" s="42" t="s">
        <v>900</v>
      </c>
      <c r="D34" s="42" t="s">
        <v>183</v>
      </c>
      <c r="E34" s="43">
        <v>54645</v>
      </c>
      <c r="F34" s="44">
        <v>328.27983749999999</v>
      </c>
      <c r="G34" s="45">
        <v>2.0336999999999998E-3</v>
      </c>
      <c r="H34" s="35" t="s">
        <v>140</v>
      </c>
    </row>
    <row r="35" spans="1:8" x14ac:dyDescent="0.2">
      <c r="A35" s="46"/>
      <c r="B35" s="46"/>
      <c r="C35" s="47" t="s">
        <v>139</v>
      </c>
      <c r="D35" s="46"/>
      <c r="E35" s="46" t="s">
        <v>140</v>
      </c>
      <c r="F35" s="48">
        <v>156689.8087155</v>
      </c>
      <c r="G35" s="49">
        <v>0.97069700000000003</v>
      </c>
      <c r="H35" s="35" t="s">
        <v>140</v>
      </c>
    </row>
    <row r="36" spans="1:8" x14ac:dyDescent="0.2">
      <c r="A36" s="46"/>
      <c r="B36" s="46"/>
      <c r="C36" s="50"/>
      <c r="D36" s="46"/>
      <c r="E36" s="46"/>
      <c r="F36" s="51"/>
      <c r="G36" s="51"/>
      <c r="H36" s="35" t="s">
        <v>140</v>
      </c>
    </row>
    <row r="37" spans="1:8" x14ac:dyDescent="0.2">
      <c r="A37" s="46"/>
      <c r="B37" s="46"/>
      <c r="C37" s="47" t="s">
        <v>141</v>
      </c>
      <c r="D37" s="46"/>
      <c r="E37" s="46"/>
      <c r="F37" s="46"/>
      <c r="G37" s="46"/>
      <c r="H37" s="35" t="s">
        <v>140</v>
      </c>
    </row>
    <row r="38" spans="1:8" x14ac:dyDescent="0.2">
      <c r="A38" s="46"/>
      <c r="B38" s="46"/>
      <c r="C38" s="47" t="s">
        <v>139</v>
      </c>
      <c r="D38" s="46"/>
      <c r="E38" s="46" t="s">
        <v>140</v>
      </c>
      <c r="F38" s="52" t="s">
        <v>142</v>
      </c>
      <c r="G38" s="49">
        <v>0</v>
      </c>
      <c r="H38" s="35" t="s">
        <v>140</v>
      </c>
    </row>
    <row r="39" spans="1:8" x14ac:dyDescent="0.2">
      <c r="A39" s="46"/>
      <c r="B39" s="46"/>
      <c r="C39" s="50"/>
      <c r="D39" s="46"/>
      <c r="E39" s="46"/>
      <c r="F39" s="51"/>
      <c r="G39" s="51"/>
      <c r="H39" s="35" t="s">
        <v>140</v>
      </c>
    </row>
    <row r="40" spans="1:8" x14ac:dyDescent="0.2">
      <c r="A40" s="46"/>
      <c r="B40" s="46"/>
      <c r="C40" s="47" t="s">
        <v>143</v>
      </c>
      <c r="D40" s="46"/>
      <c r="E40" s="46"/>
      <c r="F40" s="46"/>
      <c r="G40" s="46"/>
      <c r="H40" s="35" t="s">
        <v>140</v>
      </c>
    </row>
    <row r="41" spans="1:8" x14ac:dyDescent="0.2">
      <c r="A41" s="46"/>
      <c r="B41" s="46"/>
      <c r="C41" s="47" t="s">
        <v>139</v>
      </c>
      <c r="D41" s="46"/>
      <c r="E41" s="46" t="s">
        <v>140</v>
      </c>
      <c r="F41" s="52" t="s">
        <v>142</v>
      </c>
      <c r="G41" s="49">
        <v>0</v>
      </c>
      <c r="H41" s="35" t="s">
        <v>140</v>
      </c>
    </row>
    <row r="42" spans="1:8" x14ac:dyDescent="0.2">
      <c r="A42" s="46"/>
      <c r="B42" s="46"/>
      <c r="C42" s="50"/>
      <c r="D42" s="46"/>
      <c r="E42" s="46"/>
      <c r="F42" s="51"/>
      <c r="G42" s="51"/>
      <c r="H42" s="35" t="s">
        <v>140</v>
      </c>
    </row>
    <row r="43" spans="1:8" x14ac:dyDescent="0.2">
      <c r="A43" s="46"/>
      <c r="B43" s="46"/>
      <c r="C43" s="47" t="s">
        <v>144</v>
      </c>
      <c r="D43" s="46"/>
      <c r="E43" s="46"/>
      <c r="F43" s="46"/>
      <c r="G43" s="46"/>
      <c r="H43" s="35" t="s">
        <v>140</v>
      </c>
    </row>
    <row r="44" spans="1:8" x14ac:dyDescent="0.2">
      <c r="A44" s="46"/>
      <c r="B44" s="46"/>
      <c r="C44" s="47" t="s">
        <v>139</v>
      </c>
      <c r="D44" s="46"/>
      <c r="E44" s="46" t="s">
        <v>140</v>
      </c>
      <c r="F44" s="52" t="s">
        <v>142</v>
      </c>
      <c r="G44" s="49">
        <v>0</v>
      </c>
      <c r="H44" s="35" t="s">
        <v>140</v>
      </c>
    </row>
    <row r="45" spans="1:8" x14ac:dyDescent="0.2">
      <c r="A45" s="46"/>
      <c r="B45" s="46"/>
      <c r="C45" s="50"/>
      <c r="D45" s="46"/>
      <c r="E45" s="46"/>
      <c r="F45" s="51"/>
      <c r="G45" s="51"/>
      <c r="H45" s="35" t="s">
        <v>140</v>
      </c>
    </row>
    <row r="46" spans="1:8" x14ac:dyDescent="0.2">
      <c r="A46" s="46"/>
      <c r="B46" s="46"/>
      <c r="C46" s="47" t="s">
        <v>145</v>
      </c>
      <c r="D46" s="46"/>
      <c r="E46" s="46"/>
      <c r="F46" s="51"/>
      <c r="G46" s="51"/>
      <c r="H46" s="35" t="s">
        <v>140</v>
      </c>
    </row>
    <row r="47" spans="1:8" x14ac:dyDescent="0.2">
      <c r="A47" s="46"/>
      <c r="B47" s="46"/>
      <c r="C47" s="47" t="s">
        <v>139</v>
      </c>
      <c r="D47" s="46"/>
      <c r="E47" s="46" t="s">
        <v>140</v>
      </c>
      <c r="F47" s="52" t="s">
        <v>142</v>
      </c>
      <c r="G47" s="49">
        <v>0</v>
      </c>
      <c r="H47" s="35" t="s">
        <v>140</v>
      </c>
    </row>
    <row r="48" spans="1:8" x14ac:dyDescent="0.2">
      <c r="A48" s="46"/>
      <c r="B48" s="46"/>
      <c r="C48" s="50"/>
      <c r="D48" s="46"/>
      <c r="E48" s="46"/>
      <c r="F48" s="51"/>
      <c r="G48" s="51"/>
      <c r="H48" s="35" t="s">
        <v>140</v>
      </c>
    </row>
    <row r="49" spans="1:8" x14ac:dyDescent="0.2">
      <c r="A49" s="46"/>
      <c r="B49" s="46"/>
      <c r="C49" s="47" t="s">
        <v>146</v>
      </c>
      <c r="D49" s="46"/>
      <c r="E49" s="46"/>
      <c r="F49" s="51"/>
      <c r="G49" s="51"/>
      <c r="H49" s="35" t="s">
        <v>140</v>
      </c>
    </row>
    <row r="50" spans="1:8" x14ac:dyDescent="0.2">
      <c r="A50" s="41">
        <v>1</v>
      </c>
      <c r="B50" s="42"/>
      <c r="C50" s="42" t="s">
        <v>1158</v>
      </c>
      <c r="D50" s="42" t="s">
        <v>677</v>
      </c>
      <c r="E50" s="43">
        <v>100825</v>
      </c>
      <c r="F50" s="44">
        <v>447.10846249999997</v>
      </c>
      <c r="G50" s="45">
        <v>2.7698499999999999E-3</v>
      </c>
      <c r="H50" s="35" t="s">
        <v>140</v>
      </c>
    </row>
    <row r="51" spans="1:8" x14ac:dyDescent="0.2">
      <c r="A51" s="41">
        <v>2</v>
      </c>
      <c r="B51" s="42"/>
      <c r="C51" s="42" t="s">
        <v>1165</v>
      </c>
      <c r="D51" s="42" t="s">
        <v>677</v>
      </c>
      <c r="E51" s="43">
        <v>126000</v>
      </c>
      <c r="F51" s="44">
        <v>374.91300000000001</v>
      </c>
      <c r="G51" s="45">
        <v>2.3226000000000002E-3</v>
      </c>
      <c r="H51" s="35" t="s">
        <v>140</v>
      </c>
    </row>
    <row r="52" spans="1:8" x14ac:dyDescent="0.2">
      <c r="A52" s="46"/>
      <c r="B52" s="46"/>
      <c r="C52" s="47" t="s">
        <v>139</v>
      </c>
      <c r="D52" s="46"/>
      <c r="E52" s="46" t="s">
        <v>140</v>
      </c>
      <c r="F52" s="48">
        <v>822.02146249999998</v>
      </c>
      <c r="G52" s="49">
        <v>5.0924500000000001E-3</v>
      </c>
      <c r="H52" s="35" t="s">
        <v>140</v>
      </c>
    </row>
    <row r="53" spans="1:8" x14ac:dyDescent="0.2">
      <c r="A53" s="46"/>
      <c r="B53" s="46"/>
      <c r="C53" s="50"/>
      <c r="D53" s="46"/>
      <c r="E53" s="46"/>
      <c r="F53" s="51"/>
      <c r="G53" s="51"/>
      <c r="H53" s="35" t="s">
        <v>140</v>
      </c>
    </row>
    <row r="54" spans="1:8" x14ac:dyDescent="0.2">
      <c r="A54" s="46"/>
      <c r="B54" s="46"/>
      <c r="C54" s="47" t="s">
        <v>147</v>
      </c>
      <c r="D54" s="46"/>
      <c r="E54" s="46"/>
      <c r="F54" s="48">
        <v>157511.830178</v>
      </c>
      <c r="G54" s="49">
        <v>0.97578944999999995</v>
      </c>
      <c r="H54" s="35" t="s">
        <v>140</v>
      </c>
    </row>
    <row r="55" spans="1:8" x14ac:dyDescent="0.2">
      <c r="A55" s="46"/>
      <c r="B55" s="46"/>
      <c r="C55" s="50"/>
      <c r="D55" s="46"/>
      <c r="E55" s="46"/>
      <c r="F55" s="51"/>
      <c r="G55" s="51"/>
      <c r="H55" s="35" t="s">
        <v>140</v>
      </c>
    </row>
    <row r="56" spans="1:8" x14ac:dyDescent="0.2">
      <c r="A56" s="46"/>
      <c r="B56" s="46"/>
      <c r="C56" s="47" t="s">
        <v>148</v>
      </c>
      <c r="D56" s="46"/>
      <c r="E56" s="46"/>
      <c r="F56" s="51"/>
      <c r="G56" s="51"/>
      <c r="H56" s="35" t="s">
        <v>140</v>
      </c>
    </row>
    <row r="57" spans="1:8" x14ac:dyDescent="0.2">
      <c r="A57" s="46"/>
      <c r="B57" s="46"/>
      <c r="C57" s="47" t="s">
        <v>10</v>
      </c>
      <c r="D57" s="46"/>
      <c r="E57" s="46"/>
      <c r="F57" s="51"/>
      <c r="G57" s="51"/>
      <c r="H57" s="35" t="s">
        <v>140</v>
      </c>
    </row>
    <row r="58" spans="1:8" x14ac:dyDescent="0.2">
      <c r="A58" s="46"/>
      <c r="B58" s="46"/>
      <c r="C58" s="47" t="s">
        <v>139</v>
      </c>
      <c r="D58" s="46"/>
      <c r="E58" s="46" t="s">
        <v>140</v>
      </c>
      <c r="F58" s="52" t="s">
        <v>142</v>
      </c>
      <c r="G58" s="49">
        <v>0</v>
      </c>
      <c r="H58" s="35" t="s">
        <v>140</v>
      </c>
    </row>
    <row r="59" spans="1:8" x14ac:dyDescent="0.2">
      <c r="A59" s="46"/>
      <c r="B59" s="46"/>
      <c r="C59" s="50"/>
      <c r="D59" s="46"/>
      <c r="E59" s="46"/>
      <c r="F59" s="51"/>
      <c r="G59" s="51"/>
      <c r="H59" s="35" t="s">
        <v>140</v>
      </c>
    </row>
    <row r="60" spans="1:8" x14ac:dyDescent="0.2">
      <c r="A60" s="46"/>
      <c r="B60" s="46"/>
      <c r="C60" s="47" t="s">
        <v>149</v>
      </c>
      <c r="D60" s="46"/>
      <c r="E60" s="46"/>
      <c r="F60" s="46"/>
      <c r="G60" s="46"/>
      <c r="H60" s="35" t="s">
        <v>140</v>
      </c>
    </row>
    <row r="61" spans="1:8" x14ac:dyDescent="0.2">
      <c r="A61" s="46"/>
      <c r="B61" s="46"/>
      <c r="C61" s="47" t="s">
        <v>139</v>
      </c>
      <c r="D61" s="46"/>
      <c r="E61" s="46" t="s">
        <v>140</v>
      </c>
      <c r="F61" s="52" t="s">
        <v>142</v>
      </c>
      <c r="G61" s="49">
        <v>0</v>
      </c>
      <c r="H61" s="35" t="s">
        <v>140</v>
      </c>
    </row>
    <row r="62" spans="1:8" x14ac:dyDescent="0.2">
      <c r="A62" s="46"/>
      <c r="B62" s="46"/>
      <c r="C62" s="50"/>
      <c r="D62" s="46"/>
      <c r="E62" s="46"/>
      <c r="F62" s="51"/>
      <c r="G62" s="51"/>
      <c r="H62" s="35" t="s">
        <v>140</v>
      </c>
    </row>
    <row r="63" spans="1:8" x14ac:dyDescent="0.2">
      <c r="A63" s="46"/>
      <c r="B63" s="46"/>
      <c r="C63" s="47" t="s">
        <v>150</v>
      </c>
      <c r="D63" s="46"/>
      <c r="E63" s="46"/>
      <c r="F63" s="46"/>
      <c r="G63" s="46"/>
      <c r="H63" s="35" t="s">
        <v>140</v>
      </c>
    </row>
    <row r="64" spans="1:8" x14ac:dyDescent="0.2">
      <c r="A64" s="46"/>
      <c r="B64" s="46"/>
      <c r="C64" s="47" t="s">
        <v>139</v>
      </c>
      <c r="D64" s="46"/>
      <c r="E64" s="46" t="s">
        <v>140</v>
      </c>
      <c r="F64" s="52" t="s">
        <v>142</v>
      </c>
      <c r="G64" s="49">
        <v>0</v>
      </c>
      <c r="H64" s="35" t="s">
        <v>140</v>
      </c>
    </row>
    <row r="65" spans="1:8" x14ac:dyDescent="0.2">
      <c r="A65" s="46"/>
      <c r="B65" s="46"/>
      <c r="C65" s="50"/>
      <c r="D65" s="46"/>
      <c r="E65" s="46"/>
      <c r="F65" s="51"/>
      <c r="G65" s="51"/>
      <c r="H65" s="35" t="s">
        <v>140</v>
      </c>
    </row>
    <row r="66" spans="1:8" x14ac:dyDescent="0.2">
      <c r="A66" s="46"/>
      <c r="B66" s="46"/>
      <c r="C66" s="47" t="s">
        <v>151</v>
      </c>
      <c r="D66" s="46"/>
      <c r="E66" s="46"/>
      <c r="F66" s="51"/>
      <c r="G66" s="51"/>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152</v>
      </c>
      <c r="D69" s="46"/>
      <c r="E69" s="46"/>
      <c r="F69" s="48">
        <v>0</v>
      </c>
      <c r="G69" s="49">
        <v>0</v>
      </c>
      <c r="H69" s="35" t="s">
        <v>140</v>
      </c>
    </row>
    <row r="70" spans="1:8" x14ac:dyDescent="0.2">
      <c r="A70" s="46"/>
      <c r="B70" s="46"/>
      <c r="C70" s="50"/>
      <c r="D70" s="46"/>
      <c r="E70" s="46"/>
      <c r="F70" s="51"/>
      <c r="G70" s="51"/>
      <c r="H70" s="35" t="s">
        <v>140</v>
      </c>
    </row>
    <row r="71" spans="1:8" x14ac:dyDescent="0.2">
      <c r="A71" s="46"/>
      <c r="B71" s="46"/>
      <c r="C71" s="47" t="s">
        <v>153</v>
      </c>
      <c r="D71" s="46"/>
      <c r="E71" s="46"/>
      <c r="F71" s="51"/>
      <c r="G71" s="51"/>
      <c r="H71" s="35" t="s">
        <v>140</v>
      </c>
    </row>
    <row r="72" spans="1:8" x14ac:dyDescent="0.2">
      <c r="A72" s="46"/>
      <c r="B72" s="46"/>
      <c r="C72" s="47" t="s">
        <v>154</v>
      </c>
      <c r="D72" s="46"/>
      <c r="E72" s="46"/>
      <c r="F72" s="51"/>
      <c r="G72" s="51"/>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155</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46"/>
      <c r="B77" s="46"/>
      <c r="C77" s="50"/>
      <c r="D77" s="46"/>
      <c r="E77" s="46"/>
      <c r="F77" s="51"/>
      <c r="G77" s="51"/>
      <c r="H77" s="35" t="s">
        <v>140</v>
      </c>
    </row>
    <row r="78" spans="1:8" x14ac:dyDescent="0.2">
      <c r="A78" s="46"/>
      <c r="B78" s="46"/>
      <c r="C78" s="47" t="s">
        <v>156</v>
      </c>
      <c r="D78" s="46"/>
      <c r="E78" s="46"/>
      <c r="F78" s="51"/>
      <c r="G78" s="51"/>
      <c r="H78" s="35" t="s">
        <v>140</v>
      </c>
    </row>
    <row r="79" spans="1:8" x14ac:dyDescent="0.2">
      <c r="A79" s="41">
        <v>1</v>
      </c>
      <c r="B79" s="42" t="s">
        <v>451</v>
      </c>
      <c r="C79" s="42" t="s">
        <v>1178</v>
      </c>
      <c r="D79" s="42" t="s">
        <v>452</v>
      </c>
      <c r="E79" s="43">
        <v>1800000</v>
      </c>
      <c r="F79" s="44">
        <v>1734.4151999999999</v>
      </c>
      <c r="G79" s="45">
        <v>1.0744739999999999E-2</v>
      </c>
      <c r="H79" s="35">
        <v>5.9749999999999996</v>
      </c>
    </row>
    <row r="80" spans="1:8" x14ac:dyDescent="0.2">
      <c r="A80" s="46"/>
      <c r="B80" s="46"/>
      <c r="C80" s="47" t="s">
        <v>139</v>
      </c>
      <c r="D80" s="46"/>
      <c r="E80" s="46" t="s">
        <v>140</v>
      </c>
      <c r="F80" s="48">
        <v>1734.4151999999999</v>
      </c>
      <c r="G80" s="49">
        <v>1.0744739999999999E-2</v>
      </c>
      <c r="H80" s="35" t="s">
        <v>140</v>
      </c>
    </row>
    <row r="81" spans="1:8" x14ac:dyDescent="0.2">
      <c r="A81" s="46"/>
      <c r="B81" s="46"/>
      <c r="C81" s="50"/>
      <c r="D81" s="46"/>
      <c r="E81" s="46"/>
      <c r="F81" s="51"/>
      <c r="G81" s="51"/>
      <c r="H81" s="35" t="s">
        <v>140</v>
      </c>
    </row>
    <row r="82" spans="1:8" x14ac:dyDescent="0.2">
      <c r="A82" s="46"/>
      <c r="B82" s="46"/>
      <c r="C82" s="47" t="s">
        <v>157</v>
      </c>
      <c r="D82" s="46"/>
      <c r="E82" s="46"/>
      <c r="F82" s="51"/>
      <c r="G82" s="51"/>
      <c r="H82" s="35" t="s">
        <v>140</v>
      </c>
    </row>
    <row r="83" spans="1:8" x14ac:dyDescent="0.2">
      <c r="A83" s="41">
        <v>1</v>
      </c>
      <c r="B83" s="42"/>
      <c r="C83" s="42" t="s">
        <v>158</v>
      </c>
      <c r="D83" s="42"/>
      <c r="E83" s="54"/>
      <c r="F83" s="44">
        <v>3269.7273109859998</v>
      </c>
      <c r="G83" s="45">
        <v>2.0256039999999999E-2</v>
      </c>
      <c r="H83" s="35">
        <v>5.15</v>
      </c>
    </row>
    <row r="84" spans="1:8" x14ac:dyDescent="0.2">
      <c r="A84" s="46"/>
      <c r="B84" s="46"/>
      <c r="C84" s="47" t="s">
        <v>139</v>
      </c>
      <c r="D84" s="46"/>
      <c r="E84" s="46" t="s">
        <v>140</v>
      </c>
      <c r="F84" s="48">
        <v>3269.7273109859998</v>
      </c>
      <c r="G84" s="49">
        <v>2.0256039999999999E-2</v>
      </c>
      <c r="H84" s="35" t="s">
        <v>140</v>
      </c>
    </row>
    <row r="85" spans="1:8" x14ac:dyDescent="0.2">
      <c r="A85" s="46"/>
      <c r="B85" s="46"/>
      <c r="C85" s="50"/>
      <c r="D85" s="46"/>
      <c r="E85" s="46"/>
      <c r="F85" s="51"/>
      <c r="G85" s="51"/>
      <c r="H85" s="35" t="s">
        <v>140</v>
      </c>
    </row>
    <row r="86" spans="1:8" x14ac:dyDescent="0.2">
      <c r="A86" s="46"/>
      <c r="B86" s="46"/>
      <c r="C86" s="47" t="s">
        <v>159</v>
      </c>
      <c r="D86" s="46"/>
      <c r="E86" s="46"/>
      <c r="F86" s="48">
        <v>5004.1425109860002</v>
      </c>
      <c r="G86" s="49">
        <v>3.1000779999999999E-2</v>
      </c>
      <c r="H86" s="35" t="s">
        <v>140</v>
      </c>
    </row>
    <row r="87" spans="1:8" x14ac:dyDescent="0.2">
      <c r="A87" s="46"/>
      <c r="B87" s="46"/>
      <c r="C87" s="51"/>
      <c r="D87" s="46"/>
      <c r="E87" s="46"/>
      <c r="F87" s="46"/>
      <c r="G87" s="46"/>
      <c r="H87" s="35" t="s">
        <v>140</v>
      </c>
    </row>
    <row r="88" spans="1:8" x14ac:dyDescent="0.2">
      <c r="A88" s="46"/>
      <c r="B88" s="46"/>
      <c r="C88" s="47" t="s">
        <v>160</v>
      </c>
      <c r="D88" s="46"/>
      <c r="E88" s="46"/>
      <c r="F88" s="46"/>
      <c r="G88" s="46"/>
      <c r="H88" s="35" t="s">
        <v>140</v>
      </c>
    </row>
    <row r="89" spans="1:8" x14ac:dyDescent="0.2">
      <c r="A89" s="46"/>
      <c r="B89" s="46"/>
      <c r="C89" s="47" t="s">
        <v>161</v>
      </c>
      <c r="D89" s="46"/>
      <c r="E89" s="46"/>
      <c r="F89" s="46"/>
      <c r="G89" s="46"/>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162</v>
      </c>
      <c r="D92" s="46"/>
      <c r="E92" s="46"/>
      <c r="F92" s="46"/>
      <c r="G92" s="46"/>
      <c r="H92" s="35" t="s">
        <v>140</v>
      </c>
    </row>
    <row r="93" spans="1:8" x14ac:dyDescent="0.2">
      <c r="A93" s="46"/>
      <c r="B93" s="46"/>
      <c r="C93" s="47" t="s">
        <v>163</v>
      </c>
      <c r="D93" s="46"/>
      <c r="E93" s="46"/>
      <c r="F93" s="46"/>
      <c r="G93" s="46"/>
      <c r="H93" s="35" t="s">
        <v>140</v>
      </c>
    </row>
    <row r="94" spans="1:8" x14ac:dyDescent="0.2">
      <c r="A94" s="46"/>
      <c r="B94" s="46"/>
      <c r="C94" s="47" t="s">
        <v>139</v>
      </c>
      <c r="D94" s="46"/>
      <c r="E94" s="46" t="s">
        <v>140</v>
      </c>
      <c r="F94" s="52" t="s">
        <v>142</v>
      </c>
      <c r="G94" s="49">
        <v>0</v>
      </c>
      <c r="H94" s="35" t="s">
        <v>140</v>
      </c>
    </row>
    <row r="95" spans="1:8" x14ac:dyDescent="0.2">
      <c r="A95" s="46"/>
      <c r="B95" s="46"/>
      <c r="C95" s="50"/>
      <c r="D95" s="46"/>
      <c r="E95" s="46"/>
      <c r="F95" s="51"/>
      <c r="G95" s="51"/>
      <c r="H95" s="35" t="s">
        <v>140</v>
      </c>
    </row>
    <row r="96" spans="1:8" x14ac:dyDescent="0.2">
      <c r="A96" s="46"/>
      <c r="B96" s="46"/>
      <c r="C96" s="47" t="s">
        <v>164</v>
      </c>
      <c r="D96" s="46"/>
      <c r="E96" s="46"/>
      <c r="F96" s="51"/>
      <c r="G96" s="51"/>
      <c r="H96" s="35" t="s">
        <v>140</v>
      </c>
    </row>
    <row r="97" spans="1:17" x14ac:dyDescent="0.2">
      <c r="A97" s="46"/>
      <c r="B97" s="46"/>
      <c r="C97" s="47" t="s">
        <v>139</v>
      </c>
      <c r="D97" s="46"/>
      <c r="E97" s="46" t="s">
        <v>140</v>
      </c>
      <c r="F97" s="52" t="s">
        <v>142</v>
      </c>
      <c r="G97" s="49">
        <v>0</v>
      </c>
      <c r="H97" s="35" t="s">
        <v>140</v>
      </c>
    </row>
    <row r="98" spans="1:17" x14ac:dyDescent="0.2">
      <c r="A98" s="46"/>
      <c r="B98" s="46"/>
      <c r="C98" s="50"/>
      <c r="D98" s="46"/>
      <c r="E98" s="46"/>
      <c r="F98" s="51"/>
      <c r="G98" s="51"/>
      <c r="H98" s="35" t="s">
        <v>140</v>
      </c>
    </row>
    <row r="99" spans="1:17" x14ac:dyDescent="0.2">
      <c r="A99" s="54"/>
      <c r="B99" s="42"/>
      <c r="C99" s="42" t="s">
        <v>687</v>
      </c>
      <c r="D99" s="42"/>
      <c r="E99" s="54"/>
      <c r="F99" s="44">
        <v>35.276060299999997</v>
      </c>
      <c r="G99" s="45">
        <v>2.1854E-4</v>
      </c>
      <c r="H99" s="35" t="s">
        <v>140</v>
      </c>
    </row>
    <row r="100" spans="1:17" x14ac:dyDescent="0.2">
      <c r="A100" s="54"/>
      <c r="B100" s="42"/>
      <c r="C100" s="42" t="s">
        <v>1110</v>
      </c>
      <c r="D100" s="42"/>
      <c r="E100" s="54"/>
      <c r="F100" s="44">
        <v>-1131.3499584199999</v>
      </c>
      <c r="G100" s="45">
        <v>-7.0087400000000003E-3</v>
      </c>
      <c r="H100" s="35" t="s">
        <v>140</v>
      </c>
    </row>
    <row r="101" spans="1:17" x14ac:dyDescent="0.2">
      <c r="A101" s="50"/>
      <c r="B101" s="50"/>
      <c r="C101" s="47" t="s">
        <v>166</v>
      </c>
      <c r="D101" s="51"/>
      <c r="E101" s="51"/>
      <c r="F101" s="48">
        <v>161419.89879086599</v>
      </c>
      <c r="G101" s="55">
        <v>1.00000003</v>
      </c>
      <c r="H101" s="35" t="s">
        <v>140</v>
      </c>
    </row>
    <row r="102" spans="1:17" x14ac:dyDescent="0.2">
      <c r="A102" s="56"/>
      <c r="B102" s="56"/>
      <c r="C102" s="57"/>
      <c r="D102" s="58"/>
      <c r="E102" s="58"/>
      <c r="F102" s="59"/>
      <c r="G102" s="60"/>
      <c r="H102" s="61"/>
    </row>
    <row r="103" spans="1:17" x14ac:dyDescent="0.2">
      <c r="A103" s="56"/>
      <c r="B103" s="62" t="s">
        <v>986</v>
      </c>
      <c r="C103" s="62"/>
      <c r="D103" s="62"/>
      <c r="E103" s="62"/>
      <c r="F103" s="62"/>
      <c r="G103" s="62"/>
      <c r="H103" s="62"/>
      <c r="J103" s="63"/>
    </row>
    <row r="104" spans="1:17" x14ac:dyDescent="0.2">
      <c r="A104" s="56"/>
      <c r="B104" s="62" t="s">
        <v>987</v>
      </c>
      <c r="C104" s="62"/>
      <c r="D104" s="62"/>
      <c r="E104" s="62"/>
      <c r="F104" s="62"/>
      <c r="G104" s="62"/>
      <c r="H104" s="62"/>
      <c r="J104" s="63"/>
    </row>
    <row r="105" spans="1:17" x14ac:dyDescent="0.2">
      <c r="A105" s="56"/>
      <c r="B105" s="62" t="s">
        <v>988</v>
      </c>
      <c r="C105" s="62"/>
      <c r="D105" s="62"/>
      <c r="E105" s="62"/>
      <c r="F105" s="62"/>
      <c r="G105" s="62"/>
      <c r="H105" s="62"/>
      <c r="J105" s="63"/>
    </row>
    <row r="106" spans="1:17" s="66" customFormat="1" ht="52.5" customHeight="1" x14ac:dyDescent="0.25">
      <c r="A106" s="64"/>
      <c r="B106" s="65" t="s">
        <v>989</v>
      </c>
      <c r="C106" s="65"/>
      <c r="D106" s="65"/>
      <c r="E106" s="65"/>
      <c r="F106" s="65"/>
      <c r="G106" s="65"/>
      <c r="H106" s="65"/>
      <c r="I106" s="29"/>
      <c r="J106" s="63"/>
      <c r="K106" s="29"/>
      <c r="L106" s="29"/>
      <c r="M106" s="29"/>
      <c r="N106" s="29"/>
      <c r="O106" s="29"/>
      <c r="P106" s="29"/>
      <c r="Q106" s="29"/>
    </row>
    <row r="107" spans="1:17" x14ac:dyDescent="0.2">
      <c r="A107" s="56"/>
      <c r="B107" s="62" t="s">
        <v>990</v>
      </c>
      <c r="C107" s="62"/>
      <c r="D107" s="62"/>
      <c r="E107" s="62"/>
      <c r="F107" s="62"/>
      <c r="G107" s="62"/>
      <c r="H107" s="62"/>
      <c r="J107" s="63"/>
    </row>
    <row r="108" spans="1:17" x14ac:dyDescent="0.2">
      <c r="A108" s="56"/>
      <c r="B108" s="56"/>
      <c r="C108" s="56"/>
      <c r="D108" s="58"/>
      <c r="E108" s="58"/>
      <c r="F108" s="58"/>
      <c r="G108" s="58"/>
    </row>
    <row r="109" spans="1:17" x14ac:dyDescent="0.2">
      <c r="A109" s="56"/>
      <c r="B109" s="113" t="s">
        <v>167</v>
      </c>
      <c r="C109" s="114"/>
      <c r="D109" s="115"/>
      <c r="E109" s="71"/>
      <c r="F109" s="58"/>
      <c r="G109" s="58"/>
    </row>
    <row r="110" spans="1:17" ht="27.75" customHeight="1" x14ac:dyDescent="0.2">
      <c r="A110" s="56"/>
      <c r="B110" s="116" t="s">
        <v>168</v>
      </c>
      <c r="C110" s="117"/>
      <c r="D110" s="91" t="s">
        <v>169</v>
      </c>
      <c r="E110" s="71"/>
      <c r="F110" s="58"/>
      <c r="G110" s="58"/>
    </row>
    <row r="111" spans="1:17" x14ac:dyDescent="0.2">
      <c r="A111" s="56"/>
      <c r="B111" s="116" t="s">
        <v>992</v>
      </c>
      <c r="C111" s="117"/>
      <c r="D111" s="91" t="s">
        <v>169</v>
      </c>
      <c r="E111" s="71"/>
      <c r="F111" s="58"/>
      <c r="G111" s="58"/>
    </row>
    <row r="112" spans="1:17" x14ac:dyDescent="0.2">
      <c r="A112" s="56"/>
      <c r="B112" s="116" t="s">
        <v>170</v>
      </c>
      <c r="C112" s="117"/>
      <c r="D112" s="118" t="s">
        <v>140</v>
      </c>
      <c r="E112" s="71"/>
      <c r="F112" s="58"/>
      <c r="G112" s="58"/>
    </row>
    <row r="113" spans="1:10" x14ac:dyDescent="0.2">
      <c r="A113" s="75"/>
      <c r="B113" s="119" t="s">
        <v>140</v>
      </c>
      <c r="C113" s="119" t="s">
        <v>993</v>
      </c>
      <c r="D113" s="119" t="s">
        <v>171</v>
      </c>
      <c r="E113" s="75"/>
      <c r="F113" s="75"/>
      <c r="G113" s="75"/>
      <c r="H113" s="75"/>
      <c r="J113" s="63"/>
    </row>
    <row r="114" spans="1:10" x14ac:dyDescent="0.2">
      <c r="A114" s="75"/>
      <c r="B114" s="120" t="s">
        <v>172</v>
      </c>
      <c r="C114" s="121">
        <v>46265</v>
      </c>
      <c r="D114" s="121">
        <v>46295</v>
      </c>
      <c r="E114" s="75"/>
      <c r="F114" s="75"/>
      <c r="G114" s="75"/>
      <c r="J114" s="63"/>
    </row>
    <row r="115" spans="1:10" x14ac:dyDescent="0.2">
      <c r="A115" s="75"/>
      <c r="B115" s="94" t="s">
        <v>173</v>
      </c>
      <c r="C115" s="122">
        <v>126.65089999999999</v>
      </c>
      <c r="D115" s="122">
        <v>118.7856</v>
      </c>
      <c r="E115" s="75"/>
      <c r="F115" s="80"/>
      <c r="G115" s="81"/>
    </row>
    <row r="116" spans="1:10" x14ac:dyDescent="0.2">
      <c r="A116" s="75"/>
      <c r="B116" s="94" t="s">
        <v>994</v>
      </c>
      <c r="C116" s="122">
        <v>34.537599999999998</v>
      </c>
      <c r="D116" s="122">
        <v>32.392800000000001</v>
      </c>
      <c r="E116" s="75"/>
      <c r="F116" s="80"/>
      <c r="G116" s="81"/>
    </row>
    <row r="117" spans="1:10" x14ac:dyDescent="0.2">
      <c r="A117" s="75"/>
      <c r="B117" s="94" t="s">
        <v>174</v>
      </c>
      <c r="C117" s="122">
        <v>110.6</v>
      </c>
      <c r="D117" s="122">
        <v>103.62269999999999</v>
      </c>
      <c r="E117" s="75"/>
      <c r="F117" s="80"/>
      <c r="G117" s="81"/>
    </row>
    <row r="118" spans="1:10" x14ac:dyDescent="0.2">
      <c r="A118" s="75"/>
      <c r="B118" s="94" t="s">
        <v>995</v>
      </c>
      <c r="C118" s="122">
        <v>29.640499999999999</v>
      </c>
      <c r="D118" s="122">
        <v>27.770600000000002</v>
      </c>
      <c r="E118" s="75"/>
      <c r="F118" s="80"/>
      <c r="G118" s="81"/>
    </row>
    <row r="119" spans="1:10" x14ac:dyDescent="0.2">
      <c r="A119" s="75"/>
      <c r="B119" s="75"/>
      <c r="C119" s="75"/>
      <c r="D119" s="75"/>
      <c r="E119" s="75"/>
      <c r="F119" s="75"/>
      <c r="G119" s="75"/>
    </row>
    <row r="120" spans="1:10" x14ac:dyDescent="0.2">
      <c r="A120" s="75"/>
      <c r="B120" s="116" t="s">
        <v>175</v>
      </c>
      <c r="C120" s="117"/>
      <c r="D120" s="91" t="s">
        <v>169</v>
      </c>
      <c r="E120" s="75"/>
      <c r="F120" s="75"/>
      <c r="G120" s="75"/>
    </row>
    <row r="121" spans="1:10" x14ac:dyDescent="0.2">
      <c r="A121" s="75"/>
      <c r="B121" s="123"/>
      <c r="C121" s="123"/>
      <c r="D121" s="123"/>
      <c r="E121" s="75"/>
      <c r="F121" s="75"/>
      <c r="G121" s="75"/>
    </row>
    <row r="122" spans="1:10" x14ac:dyDescent="0.2">
      <c r="A122" s="75"/>
      <c r="B122" s="116" t="s">
        <v>176</v>
      </c>
      <c r="C122" s="117"/>
      <c r="D122" s="34" t="s">
        <v>1019</v>
      </c>
      <c r="E122" s="84"/>
      <c r="F122" s="75"/>
      <c r="G122" s="75"/>
    </row>
    <row r="123" spans="1:10" x14ac:dyDescent="0.2">
      <c r="A123" s="75"/>
      <c r="B123" s="116" t="s">
        <v>177</v>
      </c>
      <c r="C123" s="117"/>
      <c r="D123" s="91" t="s">
        <v>169</v>
      </c>
      <c r="E123" s="84"/>
      <c r="F123" s="75"/>
      <c r="G123" s="75"/>
    </row>
    <row r="124" spans="1:10" x14ac:dyDescent="0.2">
      <c r="A124" s="75"/>
      <c r="B124" s="116" t="s">
        <v>178</v>
      </c>
      <c r="C124" s="117"/>
      <c r="D124" s="91" t="s">
        <v>169</v>
      </c>
      <c r="E124" s="84"/>
      <c r="F124" s="75"/>
      <c r="G124" s="75"/>
    </row>
    <row r="125" spans="1:10" x14ac:dyDescent="0.2">
      <c r="A125" s="75"/>
      <c r="B125" s="116" t="s">
        <v>179</v>
      </c>
      <c r="C125" s="117"/>
      <c r="D125" s="125">
        <v>0.34220018982689387</v>
      </c>
      <c r="E125" s="75"/>
      <c r="F125" s="80"/>
      <c r="G125" s="81"/>
    </row>
    <row r="127" spans="1:10" x14ac:dyDescent="0.2">
      <c r="B127" s="86" t="s">
        <v>997</v>
      </c>
      <c r="C127" s="86"/>
    </row>
    <row r="129" spans="2:7" ht="153.75" customHeight="1" x14ac:dyDescent="0.2"/>
    <row r="132" spans="2:7" x14ac:dyDescent="0.2">
      <c r="B132" s="87" t="s">
        <v>998</v>
      </c>
      <c r="C132" s="88"/>
      <c r="D132" s="87"/>
    </row>
    <row r="133" spans="2:7" x14ac:dyDescent="0.2">
      <c r="B133" s="87" t="s">
        <v>1166</v>
      </c>
      <c r="D133" s="87"/>
    </row>
    <row r="134" spans="2:7" ht="165" customHeight="1" x14ac:dyDescent="0.2"/>
    <row r="137" spans="2:7" ht="13.5" x14ac:dyDescent="0.25">
      <c r="B137" s="143"/>
      <c r="C137" s="143"/>
      <c r="D137" s="143"/>
      <c r="E137" s="143"/>
      <c r="F137" s="143"/>
      <c r="G137" s="144" t="s">
        <v>1019</v>
      </c>
    </row>
    <row r="138" spans="2:7" ht="13.5" x14ac:dyDescent="0.25">
      <c r="B138" s="145" t="s">
        <v>1227</v>
      </c>
      <c r="C138" s="145"/>
      <c r="D138" s="145"/>
      <c r="E138" s="145"/>
      <c r="F138" s="145"/>
      <c r="G138" s="145"/>
    </row>
    <row r="139" spans="2:7" ht="13.5" x14ac:dyDescent="0.25">
      <c r="B139" s="145" t="s">
        <v>1228</v>
      </c>
      <c r="C139" s="145"/>
      <c r="D139" s="145"/>
      <c r="E139" s="145"/>
      <c r="F139" s="145"/>
      <c r="G139" s="145"/>
    </row>
    <row r="140" spans="2:7" ht="13.5" x14ac:dyDescent="0.25">
      <c r="B140" s="144"/>
      <c r="C140" s="144"/>
      <c r="D140" s="144"/>
      <c r="E140" s="144"/>
      <c r="F140" s="144"/>
      <c r="G140" s="144"/>
    </row>
    <row r="141" spans="2:7" ht="13.5" x14ac:dyDescent="0.25">
      <c r="B141" s="145" t="s">
        <v>1194</v>
      </c>
      <c r="C141" s="145"/>
      <c r="D141" s="145"/>
      <c r="E141" s="145"/>
      <c r="F141" s="145"/>
      <c r="G141" s="145"/>
    </row>
    <row r="142" spans="2:7" ht="13.5" x14ac:dyDescent="0.25">
      <c r="B142" s="144" t="s">
        <v>1229</v>
      </c>
      <c r="C142" s="143"/>
      <c r="D142" s="143"/>
      <c r="E142" s="143"/>
      <c r="F142" s="143"/>
      <c r="G142" s="143"/>
    </row>
    <row r="143" spans="2:7" ht="13.5" x14ac:dyDescent="0.25">
      <c r="B143" s="143"/>
      <c r="C143" s="143"/>
      <c r="D143" s="143"/>
      <c r="E143" s="143"/>
      <c r="F143" s="143"/>
      <c r="G143" s="143"/>
    </row>
    <row r="144" spans="2:7" ht="13.5" x14ac:dyDescent="0.25">
      <c r="B144" s="144" t="s">
        <v>1230</v>
      </c>
      <c r="C144" s="143"/>
      <c r="D144" s="146"/>
      <c r="E144" s="147"/>
      <c r="F144" s="147"/>
      <c r="G144" s="147"/>
    </row>
    <row r="145" spans="2:7" ht="13.5" x14ac:dyDescent="0.25">
      <c r="B145" s="148"/>
      <c r="C145" s="149"/>
      <c r="D145" s="143"/>
      <c r="E145" s="143"/>
      <c r="F145" s="143"/>
      <c r="G145" s="143"/>
    </row>
    <row r="146" spans="2:7" ht="13.5" x14ac:dyDescent="0.25">
      <c r="B146" s="144" t="s">
        <v>1212</v>
      </c>
      <c r="C146" s="143"/>
      <c r="D146" s="143"/>
      <c r="E146" s="143"/>
      <c r="F146" s="143"/>
      <c r="G146" s="143"/>
    </row>
    <row r="147" spans="2:7" ht="13.5" x14ac:dyDescent="0.25">
      <c r="B147" s="143"/>
      <c r="C147" s="143"/>
      <c r="D147" s="143"/>
      <c r="E147" s="150"/>
      <c r="F147" s="150"/>
      <c r="G147" s="150"/>
    </row>
    <row r="148" spans="2:7" ht="13.5" x14ac:dyDescent="0.25">
      <c r="B148" s="144" t="s">
        <v>1206</v>
      </c>
      <c r="C148" s="143"/>
      <c r="D148" s="143"/>
      <c r="E148" s="143"/>
      <c r="F148" s="151"/>
      <c r="G148" s="150"/>
    </row>
    <row r="149" spans="2:7" ht="13.5" x14ac:dyDescent="0.25">
      <c r="B149" s="143"/>
      <c r="C149" s="143"/>
      <c r="D149" s="143"/>
      <c r="E149" s="143"/>
      <c r="F149" s="143"/>
      <c r="G149" s="143"/>
    </row>
    <row r="150" spans="2:7" ht="27" x14ac:dyDescent="0.2">
      <c r="B150" s="152" t="s">
        <v>1197</v>
      </c>
      <c r="C150" s="152" t="s">
        <v>1198</v>
      </c>
      <c r="D150" s="152" t="s">
        <v>1199</v>
      </c>
      <c r="E150" s="153" t="s">
        <v>1200</v>
      </c>
      <c r="F150" s="153" t="s">
        <v>1201</v>
      </c>
      <c r="G150" s="153" t="s">
        <v>1207</v>
      </c>
    </row>
    <row r="151" spans="2:7" ht="13.5" x14ac:dyDescent="0.2">
      <c r="B151" s="154" t="s">
        <v>898</v>
      </c>
      <c r="C151" s="154" t="s">
        <v>1158</v>
      </c>
      <c r="D151" s="155" t="s">
        <v>1208</v>
      </c>
      <c r="E151" s="156">
        <v>445.42</v>
      </c>
      <c r="F151" s="157">
        <v>443.45</v>
      </c>
      <c r="G151" s="158">
        <v>82.942928699999996</v>
      </c>
    </row>
    <row r="152" spans="2:7" ht="13.5" x14ac:dyDescent="0.2">
      <c r="B152" s="154" t="s">
        <v>898</v>
      </c>
      <c r="C152" s="154" t="s">
        <v>1165</v>
      </c>
      <c r="D152" s="155" t="s">
        <v>1208</v>
      </c>
      <c r="E152" s="156">
        <v>302.25</v>
      </c>
      <c r="F152" s="157">
        <v>297.55</v>
      </c>
      <c r="G152" s="158">
        <v>77.300056000000012</v>
      </c>
    </row>
    <row r="153" spans="2:7" ht="13.5" x14ac:dyDescent="0.25">
      <c r="B153" s="143"/>
      <c r="C153" s="159"/>
      <c r="D153" s="146"/>
      <c r="E153" s="16"/>
      <c r="F153" s="160"/>
      <c r="G153" s="160"/>
    </row>
    <row r="154" spans="2:7" ht="13.5" x14ac:dyDescent="0.25">
      <c r="B154" s="144" t="s">
        <v>1209</v>
      </c>
      <c r="C154" s="143"/>
      <c r="D154" s="146"/>
      <c r="E154" s="143"/>
      <c r="F154" s="143"/>
      <c r="G154" s="143"/>
    </row>
    <row r="155" spans="2:7" ht="13.5" x14ac:dyDescent="0.25">
      <c r="B155" s="143"/>
      <c r="C155" s="143"/>
      <c r="D155" s="143"/>
      <c r="E155" s="143"/>
      <c r="F155" s="143"/>
      <c r="G155" s="143"/>
    </row>
    <row r="156" spans="2:7" ht="13.5" x14ac:dyDescent="0.25">
      <c r="B156" s="161" t="s">
        <v>1197</v>
      </c>
      <c r="C156" s="161" t="s">
        <v>1205</v>
      </c>
      <c r="D156" s="143"/>
      <c r="E156" s="143"/>
      <c r="F156" s="143"/>
      <c r="G156" s="143"/>
    </row>
    <row r="157" spans="2:7" ht="13.5" x14ac:dyDescent="0.25">
      <c r="B157" s="162" t="s">
        <v>898</v>
      </c>
      <c r="C157" s="163">
        <v>0.50924400000000003</v>
      </c>
      <c r="D157" s="143"/>
      <c r="E157" s="143"/>
      <c r="F157" s="143"/>
      <c r="G157" s="143"/>
    </row>
    <row r="158" spans="2:7" ht="13.5" x14ac:dyDescent="0.25">
      <c r="B158" s="148"/>
      <c r="C158" s="149"/>
      <c r="D158" s="143"/>
      <c r="E158" s="143"/>
      <c r="F158" s="143"/>
      <c r="G158" s="143"/>
    </row>
    <row r="159" spans="2:7" ht="13.5" x14ac:dyDescent="0.25">
      <c r="B159" s="144" t="s">
        <v>1215</v>
      </c>
      <c r="C159" s="143"/>
      <c r="D159" s="143"/>
      <c r="E159" s="143"/>
      <c r="F159" s="143"/>
      <c r="G159" s="143"/>
    </row>
    <row r="160" spans="2:7" ht="13.5" x14ac:dyDescent="0.25">
      <c r="B160" s="164"/>
      <c r="C160" s="165"/>
      <c r="D160" s="165"/>
      <c r="E160" s="166"/>
      <c r="F160" s="166"/>
      <c r="G160" s="166"/>
    </row>
    <row r="161" spans="2:7" ht="13.5" x14ac:dyDescent="0.25">
      <c r="B161" s="144" t="s">
        <v>1216</v>
      </c>
      <c r="C161" s="143"/>
      <c r="D161" s="167"/>
      <c r="E161" s="143"/>
      <c r="F161" s="143"/>
      <c r="G161" s="143"/>
    </row>
    <row r="162" spans="2:7" ht="13.5" x14ac:dyDescent="0.25">
      <c r="B162" s="143"/>
      <c r="C162" s="143"/>
      <c r="D162" s="167"/>
      <c r="E162" s="167"/>
      <c r="F162" s="168"/>
      <c r="G162" s="168"/>
    </row>
    <row r="163" spans="2:7" ht="13.5" x14ac:dyDescent="0.25">
      <c r="B163" s="144" t="s">
        <v>1217</v>
      </c>
      <c r="C163" s="143"/>
      <c r="D163" s="143"/>
      <c r="E163" s="143"/>
      <c r="F163" s="143"/>
      <c r="G163" s="143" t="s">
        <v>1210</v>
      </c>
    </row>
    <row r="164" spans="2:7" ht="13.5" x14ac:dyDescent="0.25">
      <c r="B164" s="143"/>
      <c r="C164" s="149"/>
      <c r="D164" s="169"/>
      <c r="E164" s="143"/>
      <c r="F164" s="143"/>
      <c r="G164" s="143"/>
    </row>
    <row r="165" spans="2:7" ht="13.5" x14ac:dyDescent="0.25">
      <c r="B165" s="144" t="s">
        <v>1218</v>
      </c>
      <c r="C165" s="143"/>
      <c r="D165" s="143"/>
      <c r="E165" s="143"/>
      <c r="F165" s="143"/>
      <c r="G165" s="143"/>
    </row>
    <row r="166" spans="2:7" ht="13.5" x14ac:dyDescent="0.25">
      <c r="B166" s="143"/>
      <c r="C166" s="143"/>
      <c r="D166" s="143"/>
      <c r="E166" s="143"/>
      <c r="F166" s="143"/>
      <c r="G166" s="143"/>
    </row>
    <row r="167" spans="2:7" ht="13.5" x14ac:dyDescent="0.25">
      <c r="B167" s="144" t="s">
        <v>1219</v>
      </c>
      <c r="C167" s="143"/>
      <c r="D167" s="143"/>
      <c r="E167" s="143"/>
      <c r="F167" s="143"/>
      <c r="G167" s="143"/>
    </row>
    <row r="168" spans="2:7" ht="13.5" x14ac:dyDescent="0.25">
      <c r="B168" s="143"/>
      <c r="C168" s="159"/>
      <c r="D168" s="170"/>
      <c r="E168" s="17"/>
      <c r="F168" s="168"/>
      <c r="G168" s="168"/>
    </row>
    <row r="169" spans="2:7" ht="13.5" x14ac:dyDescent="0.25">
      <c r="B169" s="144" t="s">
        <v>1220</v>
      </c>
      <c r="C169" s="143"/>
      <c r="D169" s="143"/>
      <c r="E169" s="143"/>
      <c r="F169" s="143"/>
      <c r="G169" s="143"/>
    </row>
    <row r="170" spans="2:7" ht="13.5" x14ac:dyDescent="0.25">
      <c r="B170" s="148"/>
      <c r="C170" s="169"/>
      <c r="D170" s="143"/>
      <c r="E170" s="143"/>
      <c r="F170" s="143"/>
      <c r="G170" s="143"/>
    </row>
    <row r="171" spans="2:7" ht="13.5" x14ac:dyDescent="0.25">
      <c r="B171" s="144" t="s">
        <v>1221</v>
      </c>
      <c r="C171" s="143"/>
      <c r="D171" s="143"/>
      <c r="E171" s="143"/>
      <c r="F171" s="143"/>
      <c r="G171" s="143"/>
    </row>
    <row r="172" spans="2:7" ht="13.5" x14ac:dyDescent="0.25">
      <c r="B172" s="143"/>
      <c r="C172" s="143"/>
      <c r="D172" s="143"/>
      <c r="E172" s="143"/>
      <c r="F172" s="143"/>
      <c r="G172" s="171"/>
    </row>
    <row r="173" spans="2:7" ht="13.5" x14ac:dyDescent="0.25">
      <c r="B173" s="144" t="s">
        <v>1211</v>
      </c>
      <c r="C173" s="143"/>
      <c r="D173" s="143"/>
      <c r="E173" s="143"/>
      <c r="F173" s="143"/>
      <c r="G173" s="143"/>
    </row>
    <row r="174" spans="2:7" ht="13.5" x14ac:dyDescent="0.25">
      <c r="B174" s="143"/>
      <c r="C174" s="143"/>
      <c r="D174" s="143"/>
      <c r="E174" s="151"/>
      <c r="F174" s="143"/>
      <c r="G174" s="143"/>
    </row>
    <row r="175" spans="2:7" ht="13.5" x14ac:dyDescent="0.25">
      <c r="B175" s="144" t="s">
        <v>1222</v>
      </c>
      <c r="C175" s="143"/>
      <c r="D175" s="143"/>
      <c r="E175" s="151"/>
      <c r="F175" s="143"/>
      <c r="G175" s="143"/>
    </row>
    <row r="176" spans="2:7" ht="13.5" x14ac:dyDescent="0.25">
      <c r="B176" s="143"/>
      <c r="C176" s="143"/>
      <c r="D176" s="143"/>
      <c r="E176" s="151"/>
      <c r="F176" s="143"/>
      <c r="G176" s="143"/>
    </row>
    <row r="177" spans="2:7" ht="13.5" x14ac:dyDescent="0.25">
      <c r="B177" s="144" t="s">
        <v>1223</v>
      </c>
      <c r="C177" s="143"/>
      <c r="D177" s="143"/>
      <c r="E177" s="151"/>
      <c r="F177" s="143"/>
      <c r="G177" s="143"/>
    </row>
    <row r="178" spans="2:7" ht="13.5" x14ac:dyDescent="0.25">
      <c r="B178" s="143"/>
      <c r="C178" s="143"/>
      <c r="D178" s="143"/>
      <c r="E178" s="151"/>
      <c r="F178" s="143"/>
      <c r="G178" s="143"/>
    </row>
    <row r="179" spans="2:7" ht="13.5" x14ac:dyDescent="0.25">
      <c r="B179" s="144" t="s">
        <v>1224</v>
      </c>
      <c r="C179" s="143"/>
      <c r="D179" s="143"/>
      <c r="E179" s="151"/>
      <c r="F179" s="143"/>
      <c r="G179" s="143"/>
    </row>
    <row r="180" spans="2:7" ht="13.5" x14ac:dyDescent="0.25">
      <c r="B180" s="143"/>
      <c r="C180" s="143"/>
      <c r="D180" s="143"/>
      <c r="E180" s="151"/>
      <c r="F180" s="143"/>
      <c r="G180" s="143"/>
    </row>
    <row r="181" spans="2:7" ht="13.5" x14ac:dyDescent="0.25">
      <c r="B181" s="144" t="s">
        <v>1225</v>
      </c>
      <c r="C181" s="143"/>
      <c r="D181" s="143"/>
      <c r="E181" s="151"/>
      <c r="F181" s="143"/>
      <c r="G181" s="143"/>
    </row>
    <row r="182" spans="2:7" ht="13.5" x14ac:dyDescent="0.25">
      <c r="B182" s="143"/>
      <c r="C182" s="143"/>
      <c r="D182" s="143"/>
      <c r="E182" s="151"/>
      <c r="F182" s="143"/>
      <c r="G182" s="143"/>
    </row>
    <row r="183" spans="2:7" ht="13.5" x14ac:dyDescent="0.25">
      <c r="B183" s="143" t="s">
        <v>1226</v>
      </c>
      <c r="C183" s="143"/>
      <c r="D183" s="143"/>
      <c r="E183" s="143"/>
      <c r="F183" s="143"/>
      <c r="G183" s="143"/>
    </row>
    <row r="184" spans="2:7" ht="13.5" x14ac:dyDescent="0.25">
      <c r="B184" s="143"/>
      <c r="C184" s="143"/>
      <c r="D184" s="143"/>
      <c r="E184" s="143"/>
      <c r="F184" s="143"/>
      <c r="G184" s="143"/>
    </row>
    <row r="185" spans="2:7" ht="13.5" x14ac:dyDescent="0.25">
      <c r="B185" s="143"/>
      <c r="C185" s="143"/>
      <c r="D185" s="143"/>
      <c r="E185" s="143"/>
      <c r="F185" s="143"/>
      <c r="G185" s="143"/>
    </row>
  </sheetData>
  <mergeCells count="21">
    <mergeCell ref="B139:G139"/>
    <mergeCell ref="B138:G138"/>
    <mergeCell ref="B141:G141"/>
    <mergeCell ref="B111:C111"/>
    <mergeCell ref="B112:C112"/>
    <mergeCell ref="B120:C120"/>
    <mergeCell ref="B122:C122"/>
    <mergeCell ref="B123:C123"/>
    <mergeCell ref="B124:C124"/>
    <mergeCell ref="B125:C125"/>
    <mergeCell ref="B127:C127"/>
    <mergeCell ref="B105:H105"/>
    <mergeCell ref="B106:H106"/>
    <mergeCell ref="B107:H107"/>
    <mergeCell ref="B109:D109"/>
    <mergeCell ref="B110:C110"/>
    <mergeCell ref="A1:H1"/>
    <mergeCell ref="A2:H2"/>
    <mergeCell ref="A3:H3"/>
    <mergeCell ref="B103:H103"/>
    <mergeCell ref="B104:H104"/>
  </mergeCells>
  <hyperlinks>
    <hyperlink ref="I1" location="Index!B2" display="Index" xr:uid="{000FC1CE-EC36-426B-B86A-ED01CA272186}"/>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C40B-60AE-46FE-9051-E36D0E667F30}">
  <sheetPr>
    <outlinePr summaryBelow="0" summaryRight="0"/>
  </sheetPr>
  <dimension ref="A1:Q11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142" t="s">
        <v>0</v>
      </c>
      <c r="B1" s="142"/>
      <c r="C1" s="142"/>
      <c r="D1" s="142"/>
      <c r="E1" s="142"/>
      <c r="F1" s="142"/>
      <c r="G1" s="142"/>
      <c r="H1" s="142"/>
      <c r="I1" s="1" t="s">
        <v>942</v>
      </c>
    </row>
    <row r="2" spans="1:9" ht="15" x14ac:dyDescent="0.2">
      <c r="A2" s="142" t="s">
        <v>984</v>
      </c>
      <c r="B2" s="142"/>
      <c r="C2" s="142"/>
      <c r="D2" s="142"/>
      <c r="E2" s="142"/>
      <c r="F2" s="142"/>
      <c r="G2" s="142"/>
      <c r="H2" s="142"/>
    </row>
    <row r="3" spans="1:9" ht="15" customHeight="1"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6"/>
      <c r="B7" s="46"/>
      <c r="C7" s="47" t="s">
        <v>139</v>
      </c>
      <c r="D7" s="46"/>
      <c r="E7" s="46" t="s">
        <v>140</v>
      </c>
      <c r="F7" s="52" t="s">
        <v>142</v>
      </c>
      <c r="G7" s="49">
        <v>0</v>
      </c>
      <c r="H7" s="35" t="s">
        <v>140</v>
      </c>
    </row>
    <row r="8" spans="1:9" x14ac:dyDescent="0.2">
      <c r="A8" s="46"/>
      <c r="B8" s="46"/>
      <c r="C8" s="50"/>
      <c r="D8" s="46"/>
      <c r="E8" s="46"/>
      <c r="F8" s="51"/>
      <c r="G8" s="51"/>
      <c r="H8" s="35" t="s">
        <v>140</v>
      </c>
    </row>
    <row r="9" spans="1:9" x14ac:dyDescent="0.2">
      <c r="A9" s="46"/>
      <c r="B9" s="46"/>
      <c r="C9" s="47" t="s">
        <v>141</v>
      </c>
      <c r="D9" s="46"/>
      <c r="E9" s="46"/>
      <c r="F9" s="46"/>
      <c r="G9" s="46"/>
      <c r="H9" s="35" t="s">
        <v>140</v>
      </c>
    </row>
    <row r="10" spans="1:9" x14ac:dyDescent="0.2">
      <c r="A10" s="46"/>
      <c r="B10" s="46"/>
      <c r="C10" s="47" t="s">
        <v>139</v>
      </c>
      <c r="D10" s="46"/>
      <c r="E10" s="46" t="s">
        <v>140</v>
      </c>
      <c r="F10" s="52" t="s">
        <v>142</v>
      </c>
      <c r="G10" s="49">
        <v>0</v>
      </c>
      <c r="H10" s="35" t="s">
        <v>140</v>
      </c>
    </row>
    <row r="11" spans="1:9" x14ac:dyDescent="0.2">
      <c r="A11" s="46"/>
      <c r="B11" s="46"/>
      <c r="C11" s="50"/>
      <c r="D11" s="46"/>
      <c r="E11" s="46"/>
      <c r="F11" s="51"/>
      <c r="G11" s="51"/>
      <c r="H11" s="35" t="s">
        <v>140</v>
      </c>
    </row>
    <row r="12" spans="1:9" x14ac:dyDescent="0.2">
      <c r="A12" s="46"/>
      <c r="B12" s="46"/>
      <c r="C12" s="47" t="s">
        <v>143</v>
      </c>
      <c r="D12" s="46"/>
      <c r="E12" s="46"/>
      <c r="F12" s="46"/>
      <c r="G12" s="46"/>
      <c r="H12" s="35" t="s">
        <v>140</v>
      </c>
    </row>
    <row r="13" spans="1:9" x14ac:dyDescent="0.2">
      <c r="A13" s="46"/>
      <c r="B13" s="46"/>
      <c r="C13" s="47" t="s">
        <v>139</v>
      </c>
      <c r="D13" s="46"/>
      <c r="E13" s="46" t="s">
        <v>140</v>
      </c>
      <c r="F13" s="52" t="s">
        <v>142</v>
      </c>
      <c r="G13" s="49">
        <v>0</v>
      </c>
      <c r="H13" s="35" t="s">
        <v>140</v>
      </c>
    </row>
    <row r="14" spans="1:9" x14ac:dyDescent="0.2">
      <c r="A14" s="46"/>
      <c r="B14" s="46"/>
      <c r="C14" s="50"/>
      <c r="D14" s="46"/>
      <c r="E14" s="46"/>
      <c r="F14" s="51"/>
      <c r="G14" s="51"/>
      <c r="H14" s="35" t="s">
        <v>140</v>
      </c>
    </row>
    <row r="15" spans="1:9" x14ac:dyDescent="0.2">
      <c r="A15" s="46"/>
      <c r="B15" s="46"/>
      <c r="C15" s="47" t="s">
        <v>144</v>
      </c>
      <c r="D15" s="46"/>
      <c r="E15" s="46"/>
      <c r="F15" s="46"/>
      <c r="G15" s="46"/>
      <c r="H15" s="35" t="s">
        <v>140</v>
      </c>
    </row>
    <row r="16" spans="1:9" x14ac:dyDescent="0.2">
      <c r="A16" s="46"/>
      <c r="B16" s="46"/>
      <c r="C16" s="47" t="s">
        <v>139</v>
      </c>
      <c r="D16" s="46"/>
      <c r="E16" s="46" t="s">
        <v>140</v>
      </c>
      <c r="F16" s="52" t="s">
        <v>142</v>
      </c>
      <c r="G16" s="49">
        <v>0</v>
      </c>
      <c r="H16" s="35" t="s">
        <v>140</v>
      </c>
    </row>
    <row r="17" spans="1:8" x14ac:dyDescent="0.2">
      <c r="A17" s="46"/>
      <c r="B17" s="46"/>
      <c r="C17" s="50"/>
      <c r="D17" s="46"/>
      <c r="E17" s="46"/>
      <c r="F17" s="51"/>
      <c r="G17" s="51"/>
      <c r="H17" s="35" t="s">
        <v>140</v>
      </c>
    </row>
    <row r="18" spans="1:8" x14ac:dyDescent="0.2">
      <c r="A18" s="46"/>
      <c r="B18" s="46"/>
      <c r="C18" s="47" t="s">
        <v>145</v>
      </c>
      <c r="D18" s="46"/>
      <c r="E18" s="46"/>
      <c r="F18" s="51"/>
      <c r="G18" s="51"/>
      <c r="H18" s="35" t="s">
        <v>140</v>
      </c>
    </row>
    <row r="19" spans="1:8" x14ac:dyDescent="0.2">
      <c r="A19" s="46"/>
      <c r="B19" s="46"/>
      <c r="C19" s="47" t="s">
        <v>139</v>
      </c>
      <c r="D19" s="46"/>
      <c r="E19" s="46" t="s">
        <v>140</v>
      </c>
      <c r="F19" s="52" t="s">
        <v>142</v>
      </c>
      <c r="G19" s="49">
        <v>0</v>
      </c>
      <c r="H19" s="35" t="s">
        <v>140</v>
      </c>
    </row>
    <row r="20" spans="1:8" x14ac:dyDescent="0.2">
      <c r="A20" s="46"/>
      <c r="B20" s="46"/>
      <c r="C20" s="50"/>
      <c r="D20" s="46"/>
      <c r="E20" s="46"/>
      <c r="F20" s="51"/>
      <c r="G20" s="51"/>
      <c r="H20" s="35" t="s">
        <v>140</v>
      </c>
    </row>
    <row r="21" spans="1:8" x14ac:dyDescent="0.2">
      <c r="A21" s="46"/>
      <c r="B21" s="46"/>
      <c r="C21" s="47" t="s">
        <v>146</v>
      </c>
      <c r="D21" s="46"/>
      <c r="E21" s="46"/>
      <c r="F21" s="51"/>
      <c r="G21" s="51"/>
      <c r="H21" s="35" t="s">
        <v>140</v>
      </c>
    </row>
    <row r="22" spans="1:8" x14ac:dyDescent="0.2">
      <c r="A22" s="46"/>
      <c r="B22" s="46"/>
      <c r="C22" s="47" t="s">
        <v>139</v>
      </c>
      <c r="D22" s="46"/>
      <c r="E22" s="46" t="s">
        <v>140</v>
      </c>
      <c r="F22" s="52" t="s">
        <v>142</v>
      </c>
      <c r="G22" s="49">
        <v>0</v>
      </c>
      <c r="H22" s="35" t="s">
        <v>140</v>
      </c>
    </row>
    <row r="23" spans="1:8" x14ac:dyDescent="0.2">
      <c r="A23" s="46"/>
      <c r="B23" s="46"/>
      <c r="C23" s="50"/>
      <c r="D23" s="46"/>
      <c r="E23" s="46"/>
      <c r="F23" s="51"/>
      <c r="G23" s="51"/>
      <c r="H23" s="35" t="s">
        <v>140</v>
      </c>
    </row>
    <row r="24" spans="1:8" x14ac:dyDescent="0.2">
      <c r="A24" s="46"/>
      <c r="B24" s="46"/>
      <c r="C24" s="47" t="s">
        <v>147</v>
      </c>
      <c r="D24" s="46"/>
      <c r="E24" s="46"/>
      <c r="F24" s="48">
        <v>0</v>
      </c>
      <c r="G24" s="49">
        <v>0</v>
      </c>
      <c r="H24" s="35" t="s">
        <v>140</v>
      </c>
    </row>
    <row r="25" spans="1:8" x14ac:dyDescent="0.2">
      <c r="A25" s="46"/>
      <c r="B25" s="46"/>
      <c r="C25" s="50"/>
      <c r="D25" s="46"/>
      <c r="E25" s="46"/>
      <c r="F25" s="51"/>
      <c r="G25" s="51"/>
      <c r="H25" s="35" t="s">
        <v>140</v>
      </c>
    </row>
    <row r="26" spans="1:8" x14ac:dyDescent="0.2">
      <c r="A26" s="46"/>
      <c r="B26" s="46"/>
      <c r="C26" s="47" t="s">
        <v>148</v>
      </c>
      <c r="D26" s="46"/>
      <c r="E26" s="46"/>
      <c r="F26" s="51"/>
      <c r="G26" s="51"/>
      <c r="H26" s="35" t="s">
        <v>140</v>
      </c>
    </row>
    <row r="27" spans="1:8" x14ac:dyDescent="0.2">
      <c r="A27" s="46"/>
      <c r="B27" s="46"/>
      <c r="C27" s="47" t="s">
        <v>10</v>
      </c>
      <c r="D27" s="46"/>
      <c r="E27" s="46"/>
      <c r="F27" s="51"/>
      <c r="G27" s="51"/>
      <c r="H27" s="35" t="s">
        <v>140</v>
      </c>
    </row>
    <row r="28" spans="1:8" x14ac:dyDescent="0.2">
      <c r="A28" s="46"/>
      <c r="B28" s="46"/>
      <c r="C28" s="47" t="s">
        <v>139</v>
      </c>
      <c r="D28" s="46"/>
      <c r="E28" s="46" t="s">
        <v>140</v>
      </c>
      <c r="F28" s="52" t="s">
        <v>142</v>
      </c>
      <c r="G28" s="49">
        <v>0</v>
      </c>
      <c r="H28" s="35" t="s">
        <v>140</v>
      </c>
    </row>
    <row r="29" spans="1:8" x14ac:dyDescent="0.2">
      <c r="A29" s="46"/>
      <c r="B29" s="46"/>
      <c r="C29" s="50"/>
      <c r="D29" s="46"/>
      <c r="E29" s="46"/>
      <c r="F29" s="51"/>
      <c r="G29" s="51"/>
      <c r="H29" s="35" t="s">
        <v>140</v>
      </c>
    </row>
    <row r="30" spans="1:8" x14ac:dyDescent="0.2">
      <c r="A30" s="46"/>
      <c r="B30" s="46"/>
      <c r="C30" s="47" t="s">
        <v>149</v>
      </c>
      <c r="D30" s="46"/>
      <c r="E30" s="46"/>
      <c r="F30" s="46"/>
      <c r="G30" s="46"/>
      <c r="H30" s="35" t="s">
        <v>140</v>
      </c>
    </row>
    <row r="31" spans="1:8" x14ac:dyDescent="0.2">
      <c r="A31" s="46"/>
      <c r="B31" s="46"/>
      <c r="C31" s="47" t="s">
        <v>139</v>
      </c>
      <c r="D31" s="46"/>
      <c r="E31" s="46" t="s">
        <v>140</v>
      </c>
      <c r="F31" s="52" t="s">
        <v>142</v>
      </c>
      <c r="G31" s="49">
        <v>0</v>
      </c>
      <c r="H31" s="35" t="s">
        <v>140</v>
      </c>
    </row>
    <row r="32" spans="1:8" x14ac:dyDescent="0.2">
      <c r="A32" s="46"/>
      <c r="B32" s="46"/>
      <c r="C32" s="50"/>
      <c r="D32" s="46"/>
      <c r="E32" s="46"/>
      <c r="F32" s="51"/>
      <c r="G32" s="51"/>
      <c r="H32" s="35" t="s">
        <v>140</v>
      </c>
    </row>
    <row r="33" spans="1:8" x14ac:dyDescent="0.2">
      <c r="A33" s="46"/>
      <c r="B33" s="46"/>
      <c r="C33" s="47" t="s">
        <v>150</v>
      </c>
      <c r="D33" s="46"/>
      <c r="E33" s="46"/>
      <c r="F33" s="46"/>
      <c r="G33" s="46"/>
      <c r="H33" s="35" t="s">
        <v>140</v>
      </c>
    </row>
    <row r="34" spans="1:8" x14ac:dyDescent="0.2">
      <c r="A34" s="46"/>
      <c r="B34" s="46"/>
      <c r="C34" s="47" t="s">
        <v>139</v>
      </c>
      <c r="D34" s="46"/>
      <c r="E34" s="46" t="s">
        <v>140</v>
      </c>
      <c r="F34" s="52" t="s">
        <v>142</v>
      </c>
      <c r="G34" s="49">
        <v>0</v>
      </c>
      <c r="H34" s="35" t="s">
        <v>140</v>
      </c>
    </row>
    <row r="35" spans="1:8" x14ac:dyDescent="0.2">
      <c r="A35" s="46"/>
      <c r="B35" s="46"/>
      <c r="C35" s="50"/>
      <c r="D35" s="46"/>
      <c r="E35" s="46"/>
      <c r="F35" s="51"/>
      <c r="G35" s="51"/>
      <c r="H35" s="35" t="s">
        <v>140</v>
      </c>
    </row>
    <row r="36" spans="1:8" x14ac:dyDescent="0.2">
      <c r="A36" s="46"/>
      <c r="B36" s="46"/>
      <c r="C36" s="47" t="s">
        <v>151</v>
      </c>
      <c r="D36" s="46"/>
      <c r="E36" s="46"/>
      <c r="F36" s="51"/>
      <c r="G36" s="51"/>
      <c r="H36" s="35" t="s">
        <v>140</v>
      </c>
    </row>
    <row r="37" spans="1:8" x14ac:dyDescent="0.2">
      <c r="A37" s="46"/>
      <c r="B37" s="46"/>
      <c r="C37" s="47" t="s">
        <v>139</v>
      </c>
      <c r="D37" s="46"/>
      <c r="E37" s="46" t="s">
        <v>140</v>
      </c>
      <c r="F37" s="52" t="s">
        <v>142</v>
      </c>
      <c r="G37" s="49">
        <v>0</v>
      </c>
      <c r="H37" s="35" t="s">
        <v>140</v>
      </c>
    </row>
    <row r="38" spans="1:8" x14ac:dyDescent="0.2">
      <c r="A38" s="46"/>
      <c r="B38" s="46"/>
      <c r="C38" s="50"/>
      <c r="D38" s="46"/>
      <c r="E38" s="46"/>
      <c r="F38" s="51"/>
      <c r="G38" s="51"/>
      <c r="H38" s="35" t="s">
        <v>140</v>
      </c>
    </row>
    <row r="39" spans="1:8" x14ac:dyDescent="0.2">
      <c r="A39" s="46"/>
      <c r="B39" s="46"/>
      <c r="C39" s="47" t="s">
        <v>152</v>
      </c>
      <c r="D39" s="46"/>
      <c r="E39" s="46"/>
      <c r="F39" s="48">
        <v>0</v>
      </c>
      <c r="G39" s="49">
        <v>0</v>
      </c>
      <c r="H39" s="35" t="s">
        <v>140</v>
      </c>
    </row>
    <row r="40" spans="1:8" x14ac:dyDescent="0.2">
      <c r="A40" s="46"/>
      <c r="B40" s="46"/>
      <c r="C40" s="50"/>
      <c r="D40" s="46"/>
      <c r="E40" s="46"/>
      <c r="F40" s="51"/>
      <c r="G40" s="51"/>
      <c r="H40" s="35" t="s">
        <v>140</v>
      </c>
    </row>
    <row r="41" spans="1:8" x14ac:dyDescent="0.2">
      <c r="A41" s="46"/>
      <c r="B41" s="46"/>
      <c r="C41" s="47" t="s">
        <v>153</v>
      </c>
      <c r="D41" s="46"/>
      <c r="E41" s="46"/>
      <c r="F41" s="51"/>
      <c r="G41" s="51"/>
      <c r="H41" s="35" t="s">
        <v>140</v>
      </c>
    </row>
    <row r="42" spans="1:8" x14ac:dyDescent="0.2">
      <c r="A42" s="46"/>
      <c r="B42" s="46"/>
      <c r="C42" s="47" t="s">
        <v>154</v>
      </c>
      <c r="D42" s="46"/>
      <c r="E42" s="46"/>
      <c r="F42" s="51"/>
      <c r="G42" s="51"/>
      <c r="H42" s="35" t="s">
        <v>140</v>
      </c>
    </row>
    <row r="43" spans="1:8" x14ac:dyDescent="0.2">
      <c r="A43" s="46"/>
      <c r="B43" s="46"/>
      <c r="C43" s="47" t="s">
        <v>139</v>
      </c>
      <c r="D43" s="46"/>
      <c r="E43" s="46" t="s">
        <v>140</v>
      </c>
      <c r="F43" s="52" t="s">
        <v>142</v>
      </c>
      <c r="G43" s="49">
        <v>0</v>
      </c>
      <c r="H43" s="35" t="s">
        <v>140</v>
      </c>
    </row>
    <row r="44" spans="1:8" x14ac:dyDescent="0.2">
      <c r="A44" s="46"/>
      <c r="B44" s="46"/>
      <c r="C44" s="50"/>
      <c r="D44" s="46"/>
      <c r="E44" s="46"/>
      <c r="F44" s="51"/>
      <c r="G44" s="51"/>
      <c r="H44" s="35" t="s">
        <v>140</v>
      </c>
    </row>
    <row r="45" spans="1:8" x14ac:dyDescent="0.2">
      <c r="A45" s="46"/>
      <c r="B45" s="46"/>
      <c r="C45" s="47" t="s">
        <v>155</v>
      </c>
      <c r="D45" s="46"/>
      <c r="E45" s="46"/>
      <c r="F45" s="51"/>
      <c r="G45" s="51"/>
      <c r="H45" s="35" t="s">
        <v>140</v>
      </c>
    </row>
    <row r="46" spans="1:8" x14ac:dyDescent="0.2">
      <c r="A46" s="46"/>
      <c r="B46" s="46"/>
      <c r="C46" s="47" t="s">
        <v>139</v>
      </c>
      <c r="D46" s="46"/>
      <c r="E46" s="46" t="s">
        <v>140</v>
      </c>
      <c r="F46" s="52" t="s">
        <v>142</v>
      </c>
      <c r="G46" s="49">
        <v>0</v>
      </c>
      <c r="H46" s="35" t="s">
        <v>140</v>
      </c>
    </row>
    <row r="47" spans="1:8" x14ac:dyDescent="0.2">
      <c r="A47" s="46"/>
      <c r="B47" s="46"/>
      <c r="C47" s="50"/>
      <c r="D47" s="46"/>
      <c r="E47" s="46"/>
      <c r="F47" s="51"/>
      <c r="G47" s="51"/>
      <c r="H47" s="35" t="s">
        <v>140</v>
      </c>
    </row>
    <row r="48" spans="1:8" x14ac:dyDescent="0.2">
      <c r="A48" s="46"/>
      <c r="B48" s="46"/>
      <c r="C48" s="47" t="s">
        <v>156</v>
      </c>
      <c r="D48" s="46"/>
      <c r="E48" s="46"/>
      <c r="F48" s="51"/>
      <c r="G48" s="51"/>
      <c r="H48" s="35" t="s">
        <v>140</v>
      </c>
    </row>
    <row r="49" spans="1:8" x14ac:dyDescent="0.2">
      <c r="A49" s="46"/>
      <c r="B49" s="46"/>
      <c r="C49" s="47" t="s">
        <v>139</v>
      </c>
      <c r="D49" s="46"/>
      <c r="E49" s="46" t="s">
        <v>140</v>
      </c>
      <c r="F49" s="52" t="s">
        <v>142</v>
      </c>
      <c r="G49" s="49">
        <v>0</v>
      </c>
      <c r="H49" s="35" t="s">
        <v>140</v>
      </c>
    </row>
    <row r="50" spans="1:8" x14ac:dyDescent="0.2">
      <c r="A50" s="46"/>
      <c r="B50" s="46"/>
      <c r="C50" s="50"/>
      <c r="D50" s="46"/>
      <c r="E50" s="46"/>
      <c r="F50" s="51"/>
      <c r="G50" s="51"/>
      <c r="H50" s="35" t="s">
        <v>140</v>
      </c>
    </row>
    <row r="51" spans="1:8" x14ac:dyDescent="0.2">
      <c r="A51" s="46"/>
      <c r="B51" s="46"/>
      <c r="C51" s="47" t="s">
        <v>157</v>
      </c>
      <c r="D51" s="46"/>
      <c r="E51" s="46"/>
      <c r="F51" s="51"/>
      <c r="G51" s="51"/>
      <c r="H51" s="35" t="s">
        <v>140</v>
      </c>
    </row>
    <row r="52" spans="1:8" x14ac:dyDescent="0.2">
      <c r="A52" s="41">
        <v>1</v>
      </c>
      <c r="B52" s="42"/>
      <c r="C52" s="42" t="s">
        <v>158</v>
      </c>
      <c r="D52" s="42"/>
      <c r="E52" s="54"/>
      <c r="F52" s="44">
        <v>131.692623</v>
      </c>
      <c r="G52" s="45">
        <v>2.3663940000000001E-2</v>
      </c>
      <c r="H52" s="35">
        <v>5.15</v>
      </c>
    </row>
    <row r="53" spans="1:8" x14ac:dyDescent="0.2">
      <c r="A53" s="46"/>
      <c r="B53" s="46"/>
      <c r="C53" s="47" t="s">
        <v>139</v>
      </c>
      <c r="D53" s="46"/>
      <c r="E53" s="46" t="s">
        <v>140</v>
      </c>
      <c r="F53" s="48">
        <v>131.692623</v>
      </c>
      <c r="G53" s="49">
        <v>2.3663940000000001E-2</v>
      </c>
      <c r="H53" s="35" t="s">
        <v>140</v>
      </c>
    </row>
    <row r="54" spans="1:8" x14ac:dyDescent="0.2">
      <c r="A54" s="46"/>
      <c r="B54" s="46"/>
      <c r="C54" s="50"/>
      <c r="D54" s="46"/>
      <c r="E54" s="46"/>
      <c r="F54" s="51"/>
      <c r="G54" s="51"/>
      <c r="H54" s="35" t="s">
        <v>140</v>
      </c>
    </row>
    <row r="55" spans="1:8" x14ac:dyDescent="0.2">
      <c r="A55" s="46"/>
      <c r="B55" s="46"/>
      <c r="C55" s="47" t="s">
        <v>159</v>
      </c>
      <c r="D55" s="46"/>
      <c r="E55" s="46"/>
      <c r="F55" s="48">
        <v>131.692623</v>
      </c>
      <c r="G55" s="49">
        <v>2.3663940000000001E-2</v>
      </c>
      <c r="H55" s="35" t="s">
        <v>140</v>
      </c>
    </row>
    <row r="56" spans="1:8" x14ac:dyDescent="0.2">
      <c r="A56" s="46"/>
      <c r="B56" s="46"/>
      <c r="C56" s="51"/>
      <c r="D56" s="46"/>
      <c r="E56" s="46"/>
      <c r="F56" s="46"/>
      <c r="G56" s="46"/>
      <c r="H56" s="35" t="s">
        <v>140</v>
      </c>
    </row>
    <row r="57" spans="1:8" x14ac:dyDescent="0.2">
      <c r="A57" s="46"/>
      <c r="B57" s="46"/>
      <c r="C57" s="47" t="s">
        <v>160</v>
      </c>
      <c r="D57" s="46"/>
      <c r="E57" s="46"/>
      <c r="F57" s="46"/>
      <c r="G57" s="46"/>
      <c r="H57" s="35" t="s">
        <v>140</v>
      </c>
    </row>
    <row r="58" spans="1:8" x14ac:dyDescent="0.2">
      <c r="A58" s="46"/>
      <c r="B58" s="46"/>
      <c r="C58" s="47" t="s">
        <v>161</v>
      </c>
      <c r="D58" s="46"/>
      <c r="E58" s="46"/>
      <c r="F58" s="46"/>
      <c r="G58" s="46"/>
      <c r="H58" s="35" t="s">
        <v>140</v>
      </c>
    </row>
    <row r="59" spans="1:8" x14ac:dyDescent="0.2">
      <c r="A59" s="41">
        <v>1</v>
      </c>
      <c r="B59" s="42" t="s">
        <v>901</v>
      </c>
      <c r="C59" s="42" t="s">
        <v>902</v>
      </c>
      <c r="D59" s="42"/>
      <c r="E59" s="129">
        <v>12380775.823999999</v>
      </c>
      <c r="F59" s="44">
        <v>2043.100388028</v>
      </c>
      <c r="G59" s="45">
        <v>0.36712609000000002</v>
      </c>
      <c r="H59" s="35" t="s">
        <v>140</v>
      </c>
    </row>
    <row r="60" spans="1:8" x14ac:dyDescent="0.2">
      <c r="A60" s="41">
        <v>2</v>
      </c>
      <c r="B60" s="42" t="s">
        <v>903</v>
      </c>
      <c r="C60" s="42" t="s">
        <v>904</v>
      </c>
      <c r="D60" s="42"/>
      <c r="E60" s="129">
        <v>1743748.679</v>
      </c>
      <c r="F60" s="44">
        <v>895.14466562099994</v>
      </c>
      <c r="G60" s="45">
        <v>0.16084915</v>
      </c>
      <c r="H60" s="35" t="s">
        <v>140</v>
      </c>
    </row>
    <row r="61" spans="1:8" x14ac:dyDescent="0.2">
      <c r="A61" s="41">
        <v>3</v>
      </c>
      <c r="B61" s="42" t="s">
        <v>685</v>
      </c>
      <c r="C61" s="42" t="s">
        <v>686</v>
      </c>
      <c r="D61" s="42"/>
      <c r="E61" s="129">
        <v>4681614.102</v>
      </c>
      <c r="F61" s="44">
        <v>765.93547515800003</v>
      </c>
      <c r="G61" s="45">
        <v>0.13763146000000001</v>
      </c>
      <c r="H61" s="35" t="s">
        <v>140</v>
      </c>
    </row>
    <row r="62" spans="1:8" x14ac:dyDescent="0.2">
      <c r="A62" s="41">
        <v>4</v>
      </c>
      <c r="B62" s="42" t="s">
        <v>905</v>
      </c>
      <c r="C62" s="42" t="s">
        <v>906</v>
      </c>
      <c r="D62" s="42"/>
      <c r="E62" s="129">
        <v>1099564.527</v>
      </c>
      <c r="F62" s="44">
        <v>724.87581921499998</v>
      </c>
      <c r="G62" s="45">
        <v>0.13025343</v>
      </c>
      <c r="H62" s="35" t="s">
        <v>140</v>
      </c>
    </row>
    <row r="63" spans="1:8" x14ac:dyDescent="0.2">
      <c r="A63" s="41">
        <v>5</v>
      </c>
      <c r="B63" s="42" t="s">
        <v>907</v>
      </c>
      <c r="C63" s="42" t="s">
        <v>908</v>
      </c>
      <c r="D63" s="42"/>
      <c r="E63" s="129">
        <v>761173.005</v>
      </c>
      <c r="F63" s="44">
        <v>511.70616434099998</v>
      </c>
      <c r="G63" s="45">
        <v>9.1948829999999995E-2</v>
      </c>
      <c r="H63" s="35" t="s">
        <v>140</v>
      </c>
    </row>
    <row r="64" spans="1:8" x14ac:dyDescent="0.2">
      <c r="A64" s="41">
        <v>6</v>
      </c>
      <c r="B64" s="42" t="s">
        <v>909</v>
      </c>
      <c r="C64" s="42" t="s">
        <v>910</v>
      </c>
      <c r="D64" s="42"/>
      <c r="E64" s="129">
        <v>1521160.4140000001</v>
      </c>
      <c r="F64" s="44">
        <v>249.161512332</v>
      </c>
      <c r="G64" s="45">
        <v>4.4771999999999999E-2</v>
      </c>
      <c r="H64" s="35" t="s">
        <v>140</v>
      </c>
    </row>
    <row r="65" spans="1:10" x14ac:dyDescent="0.2">
      <c r="A65" s="41">
        <v>7</v>
      </c>
      <c r="B65" s="42" t="s">
        <v>911</v>
      </c>
      <c r="C65" s="42" t="s">
        <v>912</v>
      </c>
      <c r="D65" s="42"/>
      <c r="E65" s="129">
        <v>1074043.4339999999</v>
      </c>
      <c r="F65" s="44">
        <v>208.03039868799999</v>
      </c>
      <c r="G65" s="45">
        <v>3.7381119999999997E-2</v>
      </c>
      <c r="H65" s="35" t="s">
        <v>140</v>
      </c>
    </row>
    <row r="66" spans="1:10" x14ac:dyDescent="0.2">
      <c r="A66" s="41">
        <v>8</v>
      </c>
      <c r="B66" s="42" t="s">
        <v>913</v>
      </c>
      <c r="C66" s="42" t="s">
        <v>914</v>
      </c>
      <c r="D66" s="42"/>
      <c r="E66" s="129">
        <v>1021.013</v>
      </c>
      <c r="F66" s="44">
        <v>32.387838236</v>
      </c>
      <c r="G66" s="45">
        <v>5.81979E-3</v>
      </c>
      <c r="H66" s="35" t="s">
        <v>140</v>
      </c>
    </row>
    <row r="67" spans="1:10" x14ac:dyDescent="0.2">
      <c r="A67" s="46"/>
      <c r="B67" s="46"/>
      <c r="C67" s="47" t="s">
        <v>139</v>
      </c>
      <c r="D67" s="46"/>
      <c r="E67" s="46" t="s">
        <v>140</v>
      </c>
      <c r="F67" s="48">
        <v>5430.3422616190001</v>
      </c>
      <c r="G67" s="49">
        <v>0.97578187000000005</v>
      </c>
      <c r="H67" s="35" t="s">
        <v>140</v>
      </c>
    </row>
    <row r="68" spans="1:10" x14ac:dyDescent="0.2">
      <c r="A68" s="46"/>
      <c r="B68" s="46"/>
      <c r="C68" s="50"/>
      <c r="D68" s="46"/>
      <c r="E68" s="46"/>
      <c r="F68" s="51"/>
      <c r="G68" s="51"/>
      <c r="H68" s="35" t="s">
        <v>140</v>
      </c>
    </row>
    <row r="69" spans="1:10" x14ac:dyDescent="0.2">
      <c r="A69" s="46"/>
      <c r="B69" s="46"/>
      <c r="C69" s="47" t="s">
        <v>162</v>
      </c>
      <c r="D69" s="46"/>
      <c r="E69" s="46"/>
      <c r="F69" s="46"/>
      <c r="G69" s="46"/>
      <c r="H69" s="35" t="s">
        <v>140</v>
      </c>
    </row>
    <row r="70" spans="1:10" x14ac:dyDescent="0.2">
      <c r="A70" s="46"/>
      <c r="B70" s="46"/>
      <c r="C70" s="47" t="s">
        <v>163</v>
      </c>
      <c r="D70" s="46"/>
      <c r="E70" s="46"/>
      <c r="F70" s="46"/>
      <c r="G70" s="46"/>
      <c r="H70" s="35" t="s">
        <v>140</v>
      </c>
    </row>
    <row r="71" spans="1:10" x14ac:dyDescent="0.2">
      <c r="A71" s="46"/>
      <c r="B71" s="46"/>
      <c r="C71" s="47" t="s">
        <v>139</v>
      </c>
      <c r="D71" s="46"/>
      <c r="E71" s="46" t="s">
        <v>140</v>
      </c>
      <c r="F71" s="52" t="s">
        <v>142</v>
      </c>
      <c r="G71" s="49">
        <v>0</v>
      </c>
      <c r="H71" s="35" t="s">
        <v>140</v>
      </c>
    </row>
    <row r="72" spans="1:10" x14ac:dyDescent="0.2">
      <c r="A72" s="46"/>
      <c r="B72" s="46"/>
      <c r="C72" s="50"/>
      <c r="D72" s="46"/>
      <c r="E72" s="46"/>
      <c r="F72" s="51"/>
      <c r="G72" s="51"/>
      <c r="H72" s="35" t="s">
        <v>140</v>
      </c>
    </row>
    <row r="73" spans="1:10" x14ac:dyDescent="0.2">
      <c r="A73" s="46"/>
      <c r="B73" s="46"/>
      <c r="C73" s="47" t="s">
        <v>164</v>
      </c>
      <c r="D73" s="46"/>
      <c r="E73" s="46"/>
      <c r="F73" s="51"/>
      <c r="G73" s="51"/>
      <c r="H73" s="35" t="s">
        <v>140</v>
      </c>
    </row>
    <row r="74" spans="1:10" x14ac:dyDescent="0.2">
      <c r="A74" s="46"/>
      <c r="B74" s="46"/>
      <c r="C74" s="47" t="s">
        <v>139</v>
      </c>
      <c r="D74" s="46"/>
      <c r="E74" s="46" t="s">
        <v>140</v>
      </c>
      <c r="F74" s="52" t="s">
        <v>142</v>
      </c>
      <c r="G74" s="49">
        <v>0</v>
      </c>
      <c r="H74" s="35" t="s">
        <v>140</v>
      </c>
    </row>
    <row r="75" spans="1:10" x14ac:dyDescent="0.2">
      <c r="A75" s="46"/>
      <c r="B75" s="42"/>
      <c r="C75" s="42"/>
      <c r="D75" s="47"/>
      <c r="E75" s="46"/>
      <c r="F75" s="42"/>
      <c r="G75" s="54"/>
      <c r="H75" s="35" t="s">
        <v>140</v>
      </c>
    </row>
    <row r="76" spans="1:10" x14ac:dyDescent="0.2">
      <c r="A76" s="54"/>
      <c r="B76" s="42"/>
      <c r="C76" s="42" t="s">
        <v>165</v>
      </c>
      <c r="D76" s="42"/>
      <c r="E76" s="54"/>
      <c r="F76" s="44">
        <v>3.0841837000000001</v>
      </c>
      <c r="G76" s="45">
        <v>5.5420000000000003E-4</v>
      </c>
      <c r="H76" s="35" t="s">
        <v>140</v>
      </c>
    </row>
    <row r="77" spans="1:10" x14ac:dyDescent="0.2">
      <c r="A77" s="50"/>
      <c r="B77" s="50"/>
      <c r="C77" s="47" t="s">
        <v>166</v>
      </c>
      <c r="D77" s="51"/>
      <c r="E77" s="51"/>
      <c r="F77" s="48">
        <v>5565.1190683189998</v>
      </c>
      <c r="G77" s="55">
        <v>1.0000000099999999</v>
      </c>
      <c r="H77" s="35" t="s">
        <v>140</v>
      </c>
    </row>
    <row r="78" spans="1:10" x14ac:dyDescent="0.2">
      <c r="A78" s="56"/>
      <c r="B78" s="56"/>
      <c r="C78" s="57"/>
      <c r="D78" s="58"/>
      <c r="E78" s="58"/>
      <c r="F78" s="59"/>
      <c r="G78" s="60"/>
      <c r="H78" s="61"/>
    </row>
    <row r="79" spans="1:10" x14ac:dyDescent="0.2">
      <c r="A79" s="56"/>
      <c r="B79" s="62" t="s">
        <v>986</v>
      </c>
      <c r="C79" s="62"/>
      <c r="D79" s="62"/>
      <c r="E79" s="62"/>
      <c r="F79" s="62"/>
      <c r="G79" s="62"/>
      <c r="H79" s="62"/>
      <c r="J79" s="63"/>
    </row>
    <row r="80" spans="1:10" x14ac:dyDescent="0.2">
      <c r="A80" s="56"/>
      <c r="B80" s="62" t="s">
        <v>987</v>
      </c>
      <c r="C80" s="62"/>
      <c r="D80" s="62"/>
      <c r="E80" s="62"/>
      <c r="F80" s="62"/>
      <c r="G80" s="62"/>
      <c r="H80" s="62"/>
      <c r="J80" s="63"/>
    </row>
    <row r="81" spans="1:17" x14ac:dyDescent="0.2">
      <c r="A81" s="56"/>
      <c r="B81" s="62" t="s">
        <v>988</v>
      </c>
      <c r="C81" s="62"/>
      <c r="D81" s="62"/>
      <c r="E81" s="62"/>
      <c r="F81" s="62"/>
      <c r="G81" s="62"/>
      <c r="H81" s="62"/>
      <c r="J81" s="63"/>
    </row>
    <row r="82" spans="1:17" s="66" customFormat="1" ht="52.5" customHeight="1" x14ac:dyDescent="0.25">
      <c r="A82" s="64"/>
      <c r="B82" s="65" t="s">
        <v>989</v>
      </c>
      <c r="C82" s="65"/>
      <c r="D82" s="65"/>
      <c r="E82" s="65"/>
      <c r="F82" s="65"/>
      <c r="G82" s="65"/>
      <c r="H82" s="65"/>
      <c r="I82" s="29"/>
      <c r="J82" s="63"/>
      <c r="K82" s="29"/>
      <c r="L82" s="29"/>
      <c r="M82" s="29"/>
      <c r="N82" s="29"/>
      <c r="O82" s="29"/>
      <c r="P82" s="29"/>
      <c r="Q82" s="29"/>
    </row>
    <row r="83" spans="1:17" x14ac:dyDescent="0.2">
      <c r="A83" s="56"/>
      <c r="B83" s="62" t="s">
        <v>990</v>
      </c>
      <c r="C83" s="62"/>
      <c r="D83" s="62"/>
      <c r="E83" s="62"/>
      <c r="F83" s="62"/>
      <c r="G83" s="62"/>
      <c r="H83" s="62"/>
      <c r="J83" s="63"/>
    </row>
    <row r="84" spans="1:17" x14ac:dyDescent="0.2">
      <c r="A84" s="56"/>
      <c r="B84" s="56"/>
      <c r="C84" s="56"/>
      <c r="D84" s="58"/>
      <c r="E84" s="58"/>
      <c r="F84" s="58"/>
      <c r="G84" s="58"/>
    </row>
    <row r="85" spans="1:17" x14ac:dyDescent="0.2">
      <c r="A85" s="56"/>
      <c r="B85" s="113" t="s">
        <v>167</v>
      </c>
      <c r="C85" s="114"/>
      <c r="D85" s="115"/>
      <c r="E85" s="71"/>
      <c r="F85" s="58"/>
      <c r="G85" s="58"/>
    </row>
    <row r="86" spans="1:17" ht="27.75" customHeight="1" x14ac:dyDescent="0.2">
      <c r="A86" s="56"/>
      <c r="B86" s="116" t="s">
        <v>168</v>
      </c>
      <c r="C86" s="117"/>
      <c r="D86" s="91" t="s">
        <v>169</v>
      </c>
      <c r="E86" s="71"/>
      <c r="F86" s="58"/>
      <c r="G86" s="58"/>
    </row>
    <row r="87" spans="1:17" x14ac:dyDescent="0.2">
      <c r="A87" s="56"/>
      <c r="B87" s="116" t="s">
        <v>992</v>
      </c>
      <c r="C87" s="117"/>
      <c r="D87" s="91" t="s">
        <v>169</v>
      </c>
      <c r="E87" s="71"/>
      <c r="F87" s="58"/>
      <c r="G87" s="58"/>
    </row>
    <row r="88" spans="1:17" x14ac:dyDescent="0.2">
      <c r="A88" s="56"/>
      <c r="B88" s="116" t="s">
        <v>170</v>
      </c>
      <c r="C88" s="117"/>
      <c r="D88" s="118" t="s">
        <v>140</v>
      </c>
      <c r="E88" s="71"/>
      <c r="F88" s="58"/>
      <c r="G88" s="58"/>
    </row>
    <row r="89" spans="1:17" x14ac:dyDescent="0.2">
      <c r="A89" s="75"/>
      <c r="B89" s="119" t="s">
        <v>140</v>
      </c>
      <c r="C89" s="119" t="s">
        <v>993</v>
      </c>
      <c r="D89" s="119" t="s">
        <v>171</v>
      </c>
      <c r="E89" s="75"/>
      <c r="F89" s="75"/>
      <c r="G89" s="75"/>
      <c r="H89" s="75"/>
      <c r="J89" s="63"/>
    </row>
    <row r="90" spans="1:17" x14ac:dyDescent="0.2">
      <c r="A90" s="75"/>
      <c r="B90" s="120" t="s">
        <v>172</v>
      </c>
      <c r="C90" s="121">
        <v>46265</v>
      </c>
      <c r="D90" s="121">
        <v>46295</v>
      </c>
      <c r="E90" s="75"/>
      <c r="F90" s="75"/>
      <c r="G90" s="75"/>
      <c r="J90" s="63"/>
    </row>
    <row r="91" spans="1:17" x14ac:dyDescent="0.2">
      <c r="A91" s="75"/>
      <c r="B91" s="94" t="s">
        <v>173</v>
      </c>
      <c r="C91" s="122">
        <v>10.3759</v>
      </c>
      <c r="D91" s="122">
        <v>10.418699999999999</v>
      </c>
      <c r="E91" s="75"/>
      <c r="F91" s="80"/>
      <c r="G91" s="81"/>
    </row>
    <row r="92" spans="1:17" x14ac:dyDescent="0.2">
      <c r="A92" s="75"/>
      <c r="B92" s="94" t="s">
        <v>994</v>
      </c>
      <c r="C92" s="122">
        <v>10.3759</v>
      </c>
      <c r="D92" s="122">
        <v>10.418699999999999</v>
      </c>
      <c r="E92" s="75"/>
      <c r="F92" s="80"/>
      <c r="G92" s="81"/>
    </row>
    <row r="93" spans="1:17" x14ac:dyDescent="0.2">
      <c r="A93" s="75"/>
      <c r="B93" s="94" t="s">
        <v>174</v>
      </c>
      <c r="C93" s="122">
        <v>10.358599999999999</v>
      </c>
      <c r="D93" s="122">
        <v>10.399100000000001</v>
      </c>
      <c r="E93" s="75"/>
      <c r="F93" s="80"/>
      <c r="G93" s="81"/>
    </row>
    <row r="94" spans="1:17" x14ac:dyDescent="0.2">
      <c r="A94" s="75"/>
      <c r="B94" s="94" t="s">
        <v>995</v>
      </c>
      <c r="C94" s="122">
        <v>10.358599999999999</v>
      </c>
      <c r="D94" s="122">
        <v>10.399100000000001</v>
      </c>
      <c r="E94" s="75"/>
      <c r="F94" s="80"/>
      <c r="G94" s="81"/>
    </row>
    <row r="95" spans="1:17" x14ac:dyDescent="0.2">
      <c r="A95" s="75"/>
      <c r="B95" s="75"/>
      <c r="C95" s="75"/>
      <c r="D95" s="75"/>
      <c r="E95" s="75"/>
      <c r="F95" s="75"/>
      <c r="G95" s="75"/>
    </row>
    <row r="96" spans="1:17" x14ac:dyDescent="0.2">
      <c r="A96" s="75"/>
      <c r="B96" s="116" t="s">
        <v>996</v>
      </c>
      <c r="C96" s="117"/>
      <c r="D96" s="91" t="s">
        <v>169</v>
      </c>
      <c r="E96" s="75"/>
      <c r="F96" s="75"/>
      <c r="G96" s="75"/>
      <c r="J96" s="19"/>
      <c r="L96" s="19"/>
    </row>
    <row r="97" spans="1:12" x14ac:dyDescent="0.2">
      <c r="A97" s="75"/>
      <c r="B97" s="123"/>
      <c r="C97" s="123"/>
      <c r="D97" s="123"/>
      <c r="E97" s="75"/>
      <c r="F97" s="75"/>
      <c r="G97" s="75"/>
      <c r="J97" s="19"/>
      <c r="L97" s="19"/>
    </row>
    <row r="98" spans="1:12" x14ac:dyDescent="0.2">
      <c r="A98" s="75"/>
      <c r="B98" s="116" t="s">
        <v>176</v>
      </c>
      <c r="C98" s="117"/>
      <c r="D98" s="91" t="s">
        <v>169</v>
      </c>
      <c r="E98" s="84"/>
      <c r="F98" s="75"/>
      <c r="G98" s="75"/>
      <c r="J98" s="19"/>
      <c r="L98" s="19"/>
    </row>
    <row r="99" spans="1:12" x14ac:dyDescent="0.2">
      <c r="A99" s="75"/>
      <c r="B99" s="116" t="s">
        <v>177</v>
      </c>
      <c r="C99" s="117"/>
      <c r="D99" s="91" t="s">
        <v>169</v>
      </c>
      <c r="E99" s="84"/>
      <c r="F99" s="75"/>
      <c r="G99" s="75"/>
      <c r="J99" s="19"/>
      <c r="L99" s="19"/>
    </row>
    <row r="100" spans="1:12" x14ac:dyDescent="0.2">
      <c r="A100" s="75"/>
      <c r="B100" s="116" t="s">
        <v>178</v>
      </c>
      <c r="C100" s="117"/>
      <c r="D100" s="91" t="s">
        <v>169</v>
      </c>
      <c r="E100" s="84"/>
      <c r="F100" s="75"/>
      <c r="G100" s="75"/>
      <c r="J100" s="19"/>
      <c r="L100" s="19"/>
    </row>
    <row r="101" spans="1:12" x14ac:dyDescent="0.2">
      <c r="A101" s="75"/>
      <c r="B101" s="116" t="s">
        <v>179</v>
      </c>
      <c r="C101" s="117"/>
      <c r="D101" s="125" t="s">
        <v>169</v>
      </c>
      <c r="E101" s="75"/>
      <c r="F101" s="80"/>
      <c r="G101" s="81"/>
      <c r="J101" s="19"/>
      <c r="L101" s="19"/>
    </row>
    <row r="102" spans="1:12" x14ac:dyDescent="0.2">
      <c r="J102" s="19"/>
      <c r="L102" s="19"/>
    </row>
    <row r="103" spans="1:12" x14ac:dyDescent="0.2">
      <c r="B103" s="86" t="s">
        <v>997</v>
      </c>
      <c r="C103" s="86"/>
      <c r="J103" s="19"/>
      <c r="L103" s="19"/>
    </row>
    <row r="104" spans="1:12" x14ac:dyDescent="0.2">
      <c r="J104" s="19"/>
      <c r="L104" s="19"/>
    </row>
    <row r="105" spans="1:12" ht="153.75" customHeight="1" x14ac:dyDescent="0.2">
      <c r="J105" s="19"/>
      <c r="L105" s="19"/>
    </row>
    <row r="106" spans="1:12" x14ac:dyDescent="0.2">
      <c r="J106" s="19"/>
      <c r="L106" s="19"/>
    </row>
    <row r="107" spans="1:12" x14ac:dyDescent="0.2">
      <c r="J107" s="19"/>
      <c r="L107" s="19"/>
    </row>
    <row r="108" spans="1:12" x14ac:dyDescent="0.2">
      <c r="B108" s="87" t="s">
        <v>998</v>
      </c>
      <c r="C108" s="88"/>
      <c r="D108" s="87"/>
      <c r="J108" s="19"/>
      <c r="L108" s="19"/>
    </row>
    <row r="109" spans="1:12" x14ac:dyDescent="0.2">
      <c r="B109" s="87" t="s">
        <v>1167</v>
      </c>
      <c r="D109" s="87"/>
      <c r="J109" s="19"/>
      <c r="L109" s="19"/>
    </row>
    <row r="110" spans="1:12" ht="165" customHeight="1" x14ac:dyDescent="0.2">
      <c r="J110" s="19"/>
      <c r="L110" s="19"/>
    </row>
    <row r="111" spans="1:12" x14ac:dyDescent="0.2">
      <c r="J111" s="19"/>
      <c r="L111" s="19"/>
    </row>
  </sheetData>
  <mergeCells count="18">
    <mergeCell ref="B87:C87"/>
    <mergeCell ref="B88:C88"/>
    <mergeCell ref="B96:C96"/>
    <mergeCell ref="B81:H81"/>
    <mergeCell ref="B82:H82"/>
    <mergeCell ref="B83:H83"/>
    <mergeCell ref="B85:D85"/>
    <mergeCell ref="B86:C86"/>
    <mergeCell ref="A1:H1"/>
    <mergeCell ref="A2:H2"/>
    <mergeCell ref="A3:H3"/>
    <mergeCell ref="B79:H79"/>
    <mergeCell ref="B80:H80"/>
    <mergeCell ref="B98:C98"/>
    <mergeCell ref="B99:C99"/>
    <mergeCell ref="B100:C100"/>
    <mergeCell ref="B101:C101"/>
    <mergeCell ref="B103:C103"/>
  </mergeCells>
  <hyperlinks>
    <hyperlink ref="I1" location="Index!B2" display="Index" xr:uid="{A8E4D660-9383-42BC-9028-F8446C55897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3DE64-25FF-40F1-9041-1F2593E45A32}">
  <sheetPr>
    <outlinePr summaryBelow="0" summaryRight="0"/>
  </sheetPr>
  <dimension ref="A1:Q182"/>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915</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v>
      </c>
      <c r="C7" s="42" t="s">
        <v>48</v>
      </c>
      <c r="D7" s="42" t="s">
        <v>46</v>
      </c>
      <c r="E7" s="43">
        <v>1131393</v>
      </c>
      <c r="F7" s="44">
        <v>14953.621281</v>
      </c>
      <c r="G7" s="45">
        <v>4.6661939999999999E-2</v>
      </c>
      <c r="H7" s="35" t="s">
        <v>140</v>
      </c>
    </row>
    <row r="8" spans="1:9" x14ac:dyDescent="0.2">
      <c r="A8" s="41">
        <v>2</v>
      </c>
      <c r="B8" s="42" t="s">
        <v>17</v>
      </c>
      <c r="C8" s="42" t="s">
        <v>18</v>
      </c>
      <c r="D8" s="42" t="s">
        <v>19</v>
      </c>
      <c r="E8" s="43">
        <v>951687</v>
      </c>
      <c r="F8" s="44">
        <v>11296.52469</v>
      </c>
      <c r="G8" s="45">
        <v>3.5250179999999999E-2</v>
      </c>
      <c r="H8" s="35" t="s">
        <v>140</v>
      </c>
    </row>
    <row r="9" spans="1:9" x14ac:dyDescent="0.2">
      <c r="A9" s="41">
        <v>3</v>
      </c>
      <c r="B9" s="42" t="s">
        <v>11</v>
      </c>
      <c r="C9" s="42" t="s">
        <v>12</v>
      </c>
      <c r="D9" s="42" t="s">
        <v>13</v>
      </c>
      <c r="E9" s="43">
        <v>270119</v>
      </c>
      <c r="F9" s="44">
        <v>10156.474399999999</v>
      </c>
      <c r="G9" s="45">
        <v>3.1692709999999999E-2</v>
      </c>
      <c r="H9" s="35" t="s">
        <v>140</v>
      </c>
    </row>
    <row r="10" spans="1:9" x14ac:dyDescent="0.2">
      <c r="A10" s="41">
        <v>4</v>
      </c>
      <c r="B10" s="42" t="s">
        <v>14</v>
      </c>
      <c r="C10" s="42" t="s">
        <v>15</v>
      </c>
      <c r="D10" s="42" t="s">
        <v>16</v>
      </c>
      <c r="E10" s="43">
        <v>567289</v>
      </c>
      <c r="F10" s="44">
        <v>9967.2677299999996</v>
      </c>
      <c r="G10" s="45">
        <v>3.1102310000000001E-2</v>
      </c>
      <c r="H10" s="35" t="s">
        <v>140</v>
      </c>
    </row>
    <row r="11" spans="1:9" x14ac:dyDescent="0.2">
      <c r="A11" s="41">
        <v>5</v>
      </c>
      <c r="B11" s="42" t="s">
        <v>454</v>
      </c>
      <c r="C11" s="42" t="s">
        <v>455</v>
      </c>
      <c r="D11" s="42" t="s">
        <v>46</v>
      </c>
      <c r="E11" s="43">
        <v>1299333</v>
      </c>
      <c r="F11" s="44">
        <v>9208.3729710000007</v>
      </c>
      <c r="G11" s="45">
        <v>2.8734220000000001E-2</v>
      </c>
      <c r="H11" s="35" t="s">
        <v>140</v>
      </c>
    </row>
    <row r="12" spans="1:9" x14ac:dyDescent="0.2">
      <c r="A12" s="41">
        <v>6</v>
      </c>
      <c r="B12" s="42" t="s">
        <v>310</v>
      </c>
      <c r="C12" s="42" t="s">
        <v>311</v>
      </c>
      <c r="D12" s="42" t="s">
        <v>227</v>
      </c>
      <c r="E12" s="43">
        <v>2476950</v>
      </c>
      <c r="F12" s="44">
        <v>7926.24</v>
      </c>
      <c r="G12" s="45">
        <v>2.4733390000000001E-2</v>
      </c>
      <c r="H12" s="35" t="s">
        <v>140</v>
      </c>
    </row>
    <row r="13" spans="1:9" x14ac:dyDescent="0.2">
      <c r="A13" s="41">
        <v>7</v>
      </c>
      <c r="B13" s="42" t="s">
        <v>220</v>
      </c>
      <c r="C13" s="42" t="s">
        <v>221</v>
      </c>
      <c r="D13" s="42" t="s">
        <v>222</v>
      </c>
      <c r="E13" s="43">
        <v>158950</v>
      </c>
      <c r="F13" s="44">
        <v>6526.4870000000001</v>
      </c>
      <c r="G13" s="45">
        <v>2.0365540000000001E-2</v>
      </c>
      <c r="H13" s="35" t="s">
        <v>140</v>
      </c>
    </row>
    <row r="14" spans="1:9" x14ac:dyDescent="0.2">
      <c r="A14" s="41">
        <v>8</v>
      </c>
      <c r="B14" s="42" t="s">
        <v>456</v>
      </c>
      <c r="C14" s="42" t="s">
        <v>457</v>
      </c>
      <c r="D14" s="42" t="s">
        <v>46</v>
      </c>
      <c r="E14" s="43">
        <v>1513155</v>
      </c>
      <c r="F14" s="44">
        <v>6309.85635</v>
      </c>
      <c r="G14" s="45">
        <v>1.9689559999999998E-2</v>
      </c>
      <c r="H14" s="35" t="s">
        <v>140</v>
      </c>
    </row>
    <row r="15" spans="1:9" ht="25.5" x14ac:dyDescent="0.2">
      <c r="A15" s="41">
        <v>9</v>
      </c>
      <c r="B15" s="42" t="s">
        <v>228</v>
      </c>
      <c r="C15" s="42" t="s">
        <v>229</v>
      </c>
      <c r="D15" s="42" t="s">
        <v>230</v>
      </c>
      <c r="E15" s="43">
        <v>317632</v>
      </c>
      <c r="F15" s="44">
        <v>5329.8649599999999</v>
      </c>
      <c r="G15" s="45">
        <v>1.6631549999999998E-2</v>
      </c>
      <c r="H15" s="35" t="s">
        <v>140</v>
      </c>
    </row>
    <row r="16" spans="1:9" x14ac:dyDescent="0.2">
      <c r="A16" s="41">
        <v>10</v>
      </c>
      <c r="B16" s="42" t="s">
        <v>458</v>
      </c>
      <c r="C16" s="42" t="s">
        <v>459</v>
      </c>
      <c r="D16" s="42" t="s">
        <v>121</v>
      </c>
      <c r="E16" s="43">
        <v>540795</v>
      </c>
      <c r="F16" s="44">
        <v>5093.2073099999998</v>
      </c>
      <c r="G16" s="45">
        <v>1.5893069999999999E-2</v>
      </c>
      <c r="H16" s="35" t="s">
        <v>140</v>
      </c>
    </row>
    <row r="17" spans="1:8" x14ac:dyDescent="0.2">
      <c r="A17" s="41">
        <v>11</v>
      </c>
      <c r="B17" s="42" t="s">
        <v>322</v>
      </c>
      <c r="C17" s="42" t="s">
        <v>323</v>
      </c>
      <c r="D17" s="42" t="s">
        <v>183</v>
      </c>
      <c r="E17" s="43">
        <v>297810</v>
      </c>
      <c r="F17" s="44">
        <v>4824.5219999999999</v>
      </c>
      <c r="G17" s="45">
        <v>1.5054649999999999E-2</v>
      </c>
      <c r="H17" s="35" t="s">
        <v>140</v>
      </c>
    </row>
    <row r="18" spans="1:8" x14ac:dyDescent="0.2">
      <c r="A18" s="41">
        <v>12</v>
      </c>
      <c r="B18" s="42" t="s">
        <v>320</v>
      </c>
      <c r="C18" s="42" t="s">
        <v>321</v>
      </c>
      <c r="D18" s="42" t="s">
        <v>192</v>
      </c>
      <c r="E18" s="43">
        <v>44969</v>
      </c>
      <c r="F18" s="44">
        <v>4780.2047000000002</v>
      </c>
      <c r="G18" s="45">
        <v>1.491636E-2</v>
      </c>
      <c r="H18" s="35" t="s">
        <v>140</v>
      </c>
    </row>
    <row r="19" spans="1:8" x14ac:dyDescent="0.2">
      <c r="A19" s="41">
        <v>13</v>
      </c>
      <c r="B19" s="42" t="s">
        <v>328</v>
      </c>
      <c r="C19" s="42" t="s">
        <v>329</v>
      </c>
      <c r="D19" s="42" t="s">
        <v>222</v>
      </c>
      <c r="E19" s="43">
        <v>157334</v>
      </c>
      <c r="F19" s="44">
        <v>4641.3530000000001</v>
      </c>
      <c r="G19" s="45">
        <v>1.4483080000000001E-2</v>
      </c>
      <c r="H19" s="35" t="s">
        <v>140</v>
      </c>
    </row>
    <row r="20" spans="1:8" x14ac:dyDescent="0.2">
      <c r="A20" s="41">
        <v>14</v>
      </c>
      <c r="B20" s="42" t="s">
        <v>190</v>
      </c>
      <c r="C20" s="42" t="s">
        <v>191</v>
      </c>
      <c r="D20" s="42" t="s">
        <v>192</v>
      </c>
      <c r="E20" s="43">
        <v>255970</v>
      </c>
      <c r="F20" s="44">
        <v>4477.1712699999998</v>
      </c>
      <c r="G20" s="45">
        <v>1.397076E-2</v>
      </c>
      <c r="H20" s="35" t="s">
        <v>140</v>
      </c>
    </row>
    <row r="21" spans="1:8" x14ac:dyDescent="0.2">
      <c r="A21" s="41">
        <v>15</v>
      </c>
      <c r="B21" s="42" t="s">
        <v>460</v>
      </c>
      <c r="C21" s="42" t="s">
        <v>461</v>
      </c>
      <c r="D21" s="42" t="s">
        <v>121</v>
      </c>
      <c r="E21" s="43">
        <v>1054693</v>
      </c>
      <c r="F21" s="44">
        <v>4354.827397</v>
      </c>
      <c r="G21" s="45">
        <v>1.3589E-2</v>
      </c>
      <c r="H21" s="35" t="s">
        <v>140</v>
      </c>
    </row>
    <row r="22" spans="1:8" x14ac:dyDescent="0.2">
      <c r="A22" s="41">
        <v>16</v>
      </c>
      <c r="B22" s="42" t="s">
        <v>299</v>
      </c>
      <c r="C22" s="42" t="s">
        <v>300</v>
      </c>
      <c r="D22" s="42" t="s">
        <v>192</v>
      </c>
      <c r="E22" s="43">
        <v>540281</v>
      </c>
      <c r="F22" s="44">
        <v>3999.1599620000002</v>
      </c>
      <c r="G22" s="45">
        <v>1.247916E-2</v>
      </c>
      <c r="H22" s="35" t="s">
        <v>140</v>
      </c>
    </row>
    <row r="23" spans="1:8" x14ac:dyDescent="0.2">
      <c r="A23" s="41">
        <v>17</v>
      </c>
      <c r="B23" s="42" t="s">
        <v>462</v>
      </c>
      <c r="C23" s="42" t="s">
        <v>463</v>
      </c>
      <c r="D23" s="42" t="s">
        <v>183</v>
      </c>
      <c r="E23" s="43">
        <v>229360</v>
      </c>
      <c r="F23" s="44">
        <v>3970.2215999999999</v>
      </c>
      <c r="G23" s="45">
        <v>1.238886E-2</v>
      </c>
      <c r="H23" s="35" t="s">
        <v>140</v>
      </c>
    </row>
    <row r="24" spans="1:8" x14ac:dyDescent="0.2">
      <c r="A24" s="41">
        <v>18</v>
      </c>
      <c r="B24" s="42" t="s">
        <v>113</v>
      </c>
      <c r="C24" s="42" t="s">
        <v>114</v>
      </c>
      <c r="D24" s="42" t="s">
        <v>115</v>
      </c>
      <c r="E24" s="43">
        <v>57115</v>
      </c>
      <c r="F24" s="44">
        <v>3810.9983750000001</v>
      </c>
      <c r="G24" s="45">
        <v>1.189201E-2</v>
      </c>
      <c r="H24" s="35" t="s">
        <v>140</v>
      </c>
    </row>
    <row r="25" spans="1:8" x14ac:dyDescent="0.2">
      <c r="A25" s="41">
        <v>19</v>
      </c>
      <c r="B25" s="42" t="s">
        <v>466</v>
      </c>
      <c r="C25" s="42" t="s">
        <v>467</v>
      </c>
      <c r="D25" s="42" t="s">
        <v>183</v>
      </c>
      <c r="E25" s="43">
        <v>841975</v>
      </c>
      <c r="F25" s="44">
        <v>3737.1060375000002</v>
      </c>
      <c r="G25" s="45">
        <v>1.166143E-2</v>
      </c>
      <c r="H25" s="35" t="s">
        <v>140</v>
      </c>
    </row>
    <row r="26" spans="1:8" x14ac:dyDescent="0.2">
      <c r="A26" s="41">
        <v>20</v>
      </c>
      <c r="B26" s="42" t="s">
        <v>85</v>
      </c>
      <c r="C26" s="42" t="s">
        <v>86</v>
      </c>
      <c r="D26" s="42" t="s">
        <v>28</v>
      </c>
      <c r="E26" s="43">
        <v>78186</v>
      </c>
      <c r="F26" s="44">
        <v>3721.6536000000001</v>
      </c>
      <c r="G26" s="45">
        <v>1.1613210000000001E-2</v>
      </c>
      <c r="H26" s="35" t="s">
        <v>140</v>
      </c>
    </row>
    <row r="27" spans="1:8" ht="25.5" x14ac:dyDescent="0.2">
      <c r="A27" s="41">
        <v>21</v>
      </c>
      <c r="B27" s="42" t="s">
        <v>197</v>
      </c>
      <c r="C27" s="42" t="s">
        <v>198</v>
      </c>
      <c r="D27" s="42" t="s">
        <v>199</v>
      </c>
      <c r="E27" s="43">
        <v>206830</v>
      </c>
      <c r="F27" s="44">
        <v>3636.48506</v>
      </c>
      <c r="G27" s="45">
        <v>1.134745E-2</v>
      </c>
      <c r="H27" s="35" t="s">
        <v>140</v>
      </c>
    </row>
    <row r="28" spans="1:8" ht="25.5" x14ac:dyDescent="0.2">
      <c r="A28" s="41">
        <v>22</v>
      </c>
      <c r="B28" s="42" t="s">
        <v>381</v>
      </c>
      <c r="C28" s="42" t="s">
        <v>382</v>
      </c>
      <c r="D28" s="42" t="s">
        <v>215</v>
      </c>
      <c r="E28" s="43">
        <v>426926</v>
      </c>
      <c r="F28" s="44">
        <v>3614.142053</v>
      </c>
      <c r="G28" s="45">
        <v>1.127773E-2</v>
      </c>
      <c r="H28" s="35" t="s">
        <v>140</v>
      </c>
    </row>
    <row r="29" spans="1:8" x14ac:dyDescent="0.2">
      <c r="A29" s="41">
        <v>23</v>
      </c>
      <c r="B29" s="42" t="s">
        <v>335</v>
      </c>
      <c r="C29" s="42" t="s">
        <v>336</v>
      </c>
      <c r="D29" s="42" t="s">
        <v>56</v>
      </c>
      <c r="E29" s="43">
        <v>515536</v>
      </c>
      <c r="F29" s="44">
        <v>3594.0592240000001</v>
      </c>
      <c r="G29" s="45">
        <v>1.1215060000000001E-2</v>
      </c>
      <c r="H29" s="35" t="s">
        <v>140</v>
      </c>
    </row>
    <row r="30" spans="1:8" x14ac:dyDescent="0.2">
      <c r="A30" s="41">
        <v>24</v>
      </c>
      <c r="B30" s="42" t="s">
        <v>312</v>
      </c>
      <c r="C30" s="42" t="s">
        <v>313</v>
      </c>
      <c r="D30" s="42" t="s">
        <v>39</v>
      </c>
      <c r="E30" s="43">
        <v>46015</v>
      </c>
      <c r="F30" s="44">
        <v>3587.78955</v>
      </c>
      <c r="G30" s="45">
        <v>1.1195500000000001E-2</v>
      </c>
      <c r="H30" s="35" t="s">
        <v>140</v>
      </c>
    </row>
    <row r="31" spans="1:8" x14ac:dyDescent="0.2">
      <c r="A31" s="41">
        <v>25</v>
      </c>
      <c r="B31" s="42" t="s">
        <v>284</v>
      </c>
      <c r="C31" s="42" t="s">
        <v>285</v>
      </c>
      <c r="D31" s="42" t="s">
        <v>212</v>
      </c>
      <c r="E31" s="43">
        <v>1934306</v>
      </c>
      <c r="F31" s="44">
        <v>3557.3821646000001</v>
      </c>
      <c r="G31" s="45">
        <v>1.110061E-2</v>
      </c>
      <c r="H31" s="35" t="s">
        <v>140</v>
      </c>
    </row>
    <row r="32" spans="1:8" x14ac:dyDescent="0.2">
      <c r="A32" s="41">
        <v>26</v>
      </c>
      <c r="B32" s="42" t="s">
        <v>468</v>
      </c>
      <c r="C32" s="42" t="s">
        <v>469</v>
      </c>
      <c r="D32" s="42" t="s">
        <v>209</v>
      </c>
      <c r="E32" s="43">
        <v>200605</v>
      </c>
      <c r="F32" s="44">
        <v>3403.06322</v>
      </c>
      <c r="G32" s="45">
        <v>1.061907E-2</v>
      </c>
      <c r="H32" s="35" t="s">
        <v>140</v>
      </c>
    </row>
    <row r="33" spans="1:8" ht="25.5" x14ac:dyDescent="0.2">
      <c r="A33" s="41">
        <v>27</v>
      </c>
      <c r="B33" s="42" t="s">
        <v>472</v>
      </c>
      <c r="C33" s="42" t="s">
        <v>473</v>
      </c>
      <c r="D33" s="42" t="s">
        <v>215</v>
      </c>
      <c r="E33" s="43">
        <v>184096</v>
      </c>
      <c r="F33" s="44">
        <v>3344.2879360000002</v>
      </c>
      <c r="G33" s="45">
        <v>1.0435669999999999E-2</v>
      </c>
      <c r="H33" s="35" t="s">
        <v>140</v>
      </c>
    </row>
    <row r="34" spans="1:8" ht="25.5" x14ac:dyDescent="0.2">
      <c r="A34" s="41">
        <v>28</v>
      </c>
      <c r="B34" s="42" t="s">
        <v>286</v>
      </c>
      <c r="C34" s="42" t="s">
        <v>287</v>
      </c>
      <c r="D34" s="42" t="s">
        <v>230</v>
      </c>
      <c r="E34" s="43">
        <v>310991</v>
      </c>
      <c r="F34" s="44">
        <v>3308.633249</v>
      </c>
      <c r="G34" s="45">
        <v>1.0324409999999999E-2</v>
      </c>
      <c r="H34" s="35" t="s">
        <v>140</v>
      </c>
    </row>
    <row r="35" spans="1:8" x14ac:dyDescent="0.2">
      <c r="A35" s="41">
        <v>29</v>
      </c>
      <c r="B35" s="42" t="s">
        <v>474</v>
      </c>
      <c r="C35" s="42" t="s">
        <v>475</v>
      </c>
      <c r="D35" s="42" t="s">
        <v>222</v>
      </c>
      <c r="E35" s="43">
        <v>19199</v>
      </c>
      <c r="F35" s="44">
        <v>3274.1974599999999</v>
      </c>
      <c r="G35" s="45">
        <v>1.0216950000000001E-2</v>
      </c>
      <c r="H35" s="35" t="s">
        <v>140</v>
      </c>
    </row>
    <row r="36" spans="1:8" x14ac:dyDescent="0.2">
      <c r="A36" s="41">
        <v>30</v>
      </c>
      <c r="B36" s="42" t="s">
        <v>476</v>
      </c>
      <c r="C36" s="42" t="s">
        <v>477</v>
      </c>
      <c r="D36" s="42" t="s">
        <v>212</v>
      </c>
      <c r="E36" s="43">
        <v>93390</v>
      </c>
      <c r="F36" s="44">
        <v>3082.2435599999999</v>
      </c>
      <c r="G36" s="45">
        <v>9.61797E-3</v>
      </c>
      <c r="H36" s="35" t="s">
        <v>140</v>
      </c>
    </row>
    <row r="37" spans="1:8" ht="25.5" x14ac:dyDescent="0.2">
      <c r="A37" s="41">
        <v>31</v>
      </c>
      <c r="B37" s="42" t="s">
        <v>59</v>
      </c>
      <c r="C37" s="42" t="s">
        <v>60</v>
      </c>
      <c r="D37" s="42" t="s">
        <v>51</v>
      </c>
      <c r="E37" s="43">
        <v>860005</v>
      </c>
      <c r="F37" s="44">
        <v>3066.77783</v>
      </c>
      <c r="G37" s="45">
        <v>9.5697100000000004E-3</v>
      </c>
      <c r="H37" s="35" t="s">
        <v>140</v>
      </c>
    </row>
    <row r="38" spans="1:8" x14ac:dyDescent="0.2">
      <c r="A38" s="41">
        <v>32</v>
      </c>
      <c r="B38" s="42" t="s">
        <v>277</v>
      </c>
      <c r="C38" s="42" t="s">
        <v>278</v>
      </c>
      <c r="D38" s="42" t="s">
        <v>34</v>
      </c>
      <c r="E38" s="43">
        <v>259651</v>
      </c>
      <c r="F38" s="44">
        <v>3037.9167000000002</v>
      </c>
      <c r="G38" s="45">
        <v>9.4796499999999992E-3</v>
      </c>
      <c r="H38" s="35" t="s">
        <v>140</v>
      </c>
    </row>
    <row r="39" spans="1:8" ht="25.5" x14ac:dyDescent="0.2">
      <c r="A39" s="41">
        <v>33</v>
      </c>
      <c r="B39" s="42" t="s">
        <v>23</v>
      </c>
      <c r="C39" s="42" t="s">
        <v>24</v>
      </c>
      <c r="D39" s="42" t="s">
        <v>25</v>
      </c>
      <c r="E39" s="43">
        <v>27185</v>
      </c>
      <c r="F39" s="44">
        <v>2978.3886000000002</v>
      </c>
      <c r="G39" s="45">
        <v>9.2939000000000008E-3</v>
      </c>
      <c r="H39" s="35" t="s">
        <v>140</v>
      </c>
    </row>
    <row r="40" spans="1:8" x14ac:dyDescent="0.2">
      <c r="A40" s="41">
        <v>34</v>
      </c>
      <c r="B40" s="42" t="s">
        <v>94</v>
      </c>
      <c r="C40" s="42" t="s">
        <v>95</v>
      </c>
      <c r="D40" s="42" t="s">
        <v>77</v>
      </c>
      <c r="E40" s="43">
        <v>675205</v>
      </c>
      <c r="F40" s="44">
        <v>2766.3148849999998</v>
      </c>
      <c r="G40" s="45">
        <v>8.63213E-3</v>
      </c>
      <c r="H40" s="35" t="s">
        <v>140</v>
      </c>
    </row>
    <row r="41" spans="1:8" ht="25.5" x14ac:dyDescent="0.2">
      <c r="A41" s="41">
        <v>35</v>
      </c>
      <c r="B41" s="42" t="s">
        <v>239</v>
      </c>
      <c r="C41" s="42" t="s">
        <v>240</v>
      </c>
      <c r="D41" s="42" t="s">
        <v>215</v>
      </c>
      <c r="E41" s="43">
        <v>109329</v>
      </c>
      <c r="F41" s="44">
        <v>2737.3795019999998</v>
      </c>
      <c r="G41" s="45">
        <v>8.5418400000000002E-3</v>
      </c>
      <c r="H41" s="35" t="s">
        <v>140</v>
      </c>
    </row>
    <row r="42" spans="1:8" x14ac:dyDescent="0.2">
      <c r="A42" s="41">
        <v>36</v>
      </c>
      <c r="B42" s="42" t="s">
        <v>478</v>
      </c>
      <c r="C42" s="42" t="s">
        <v>479</v>
      </c>
      <c r="D42" s="42" t="s">
        <v>110</v>
      </c>
      <c r="E42" s="43">
        <v>5370711</v>
      </c>
      <c r="F42" s="44">
        <v>2700.3934908000001</v>
      </c>
      <c r="G42" s="45">
        <v>8.4264300000000004E-3</v>
      </c>
      <c r="H42" s="35" t="s">
        <v>140</v>
      </c>
    </row>
    <row r="43" spans="1:8" x14ac:dyDescent="0.2">
      <c r="A43" s="41">
        <v>37</v>
      </c>
      <c r="B43" s="42" t="s">
        <v>75</v>
      </c>
      <c r="C43" s="42" t="s">
        <v>76</v>
      </c>
      <c r="D43" s="42" t="s">
        <v>77</v>
      </c>
      <c r="E43" s="43">
        <v>53913</v>
      </c>
      <c r="F43" s="44">
        <v>2687.0239200000001</v>
      </c>
      <c r="G43" s="45">
        <v>8.3847100000000001E-3</v>
      </c>
      <c r="H43" s="35" t="s">
        <v>140</v>
      </c>
    </row>
    <row r="44" spans="1:8" x14ac:dyDescent="0.2">
      <c r="A44" s="41">
        <v>38</v>
      </c>
      <c r="B44" s="42" t="s">
        <v>480</v>
      </c>
      <c r="C44" s="42" t="s">
        <v>481</v>
      </c>
      <c r="D44" s="42" t="s">
        <v>183</v>
      </c>
      <c r="E44" s="43">
        <v>233150</v>
      </c>
      <c r="F44" s="44">
        <v>2575.8411999999998</v>
      </c>
      <c r="G44" s="45">
        <v>8.0377699999999996E-3</v>
      </c>
      <c r="H44" s="35" t="s">
        <v>140</v>
      </c>
    </row>
    <row r="45" spans="1:8" x14ac:dyDescent="0.2">
      <c r="A45" s="41">
        <v>39</v>
      </c>
      <c r="B45" s="42" t="s">
        <v>484</v>
      </c>
      <c r="C45" s="42" t="s">
        <v>485</v>
      </c>
      <c r="D45" s="42" t="s">
        <v>183</v>
      </c>
      <c r="E45" s="43">
        <v>55787</v>
      </c>
      <c r="F45" s="44">
        <v>2482.9677959999999</v>
      </c>
      <c r="G45" s="45">
        <v>7.7479599999999999E-3</v>
      </c>
      <c r="H45" s="35" t="s">
        <v>140</v>
      </c>
    </row>
    <row r="46" spans="1:8" ht="25.5" x14ac:dyDescent="0.2">
      <c r="A46" s="41">
        <v>40</v>
      </c>
      <c r="B46" s="42" t="s">
        <v>482</v>
      </c>
      <c r="C46" s="42" t="s">
        <v>483</v>
      </c>
      <c r="D46" s="42" t="s">
        <v>202</v>
      </c>
      <c r="E46" s="43">
        <v>243053</v>
      </c>
      <c r="F46" s="44">
        <v>2477.9253349999999</v>
      </c>
      <c r="G46" s="45">
        <v>7.7322299999999997E-3</v>
      </c>
      <c r="H46" s="35" t="s">
        <v>140</v>
      </c>
    </row>
    <row r="47" spans="1:8" ht="25.5" x14ac:dyDescent="0.2">
      <c r="A47" s="41">
        <v>41</v>
      </c>
      <c r="B47" s="42" t="s">
        <v>218</v>
      </c>
      <c r="C47" s="42" t="s">
        <v>219</v>
      </c>
      <c r="D47" s="42" t="s">
        <v>215</v>
      </c>
      <c r="E47" s="43">
        <v>84264</v>
      </c>
      <c r="F47" s="44">
        <v>2443.150416</v>
      </c>
      <c r="G47" s="45">
        <v>7.6237199999999996E-3</v>
      </c>
      <c r="H47" s="35" t="s">
        <v>140</v>
      </c>
    </row>
    <row r="48" spans="1:8" x14ac:dyDescent="0.2">
      <c r="A48" s="41">
        <v>42</v>
      </c>
      <c r="B48" s="42" t="s">
        <v>486</v>
      </c>
      <c r="C48" s="42" t="s">
        <v>487</v>
      </c>
      <c r="D48" s="42" t="s">
        <v>222</v>
      </c>
      <c r="E48" s="43">
        <v>21869</v>
      </c>
      <c r="F48" s="44">
        <v>2378.0350600000002</v>
      </c>
      <c r="G48" s="45">
        <v>7.4205299999999998E-3</v>
      </c>
      <c r="H48" s="35" t="s">
        <v>140</v>
      </c>
    </row>
    <row r="49" spans="1:8" ht="51" x14ac:dyDescent="0.2">
      <c r="A49" s="41">
        <v>43</v>
      </c>
      <c r="B49" s="42" t="s">
        <v>131</v>
      </c>
      <c r="C49" s="42" t="s">
        <v>132</v>
      </c>
      <c r="D49" s="42" t="s">
        <v>133</v>
      </c>
      <c r="E49" s="43">
        <v>1391850</v>
      </c>
      <c r="F49" s="44">
        <v>2146.093515</v>
      </c>
      <c r="G49" s="45">
        <v>6.6967700000000003E-3</v>
      </c>
      <c r="H49" s="35" t="s">
        <v>140</v>
      </c>
    </row>
    <row r="50" spans="1:8" x14ac:dyDescent="0.2">
      <c r="A50" s="41">
        <v>44</v>
      </c>
      <c r="B50" s="42" t="s">
        <v>293</v>
      </c>
      <c r="C50" s="42" t="s">
        <v>294</v>
      </c>
      <c r="D50" s="42" t="s">
        <v>56</v>
      </c>
      <c r="E50" s="43">
        <v>358705</v>
      </c>
      <c r="F50" s="44">
        <v>2119.0497875000001</v>
      </c>
      <c r="G50" s="45">
        <v>6.6123800000000002E-3</v>
      </c>
      <c r="H50" s="35" t="s">
        <v>140</v>
      </c>
    </row>
    <row r="51" spans="1:8" x14ac:dyDescent="0.2">
      <c r="A51" s="41">
        <v>45</v>
      </c>
      <c r="B51" s="42" t="s">
        <v>421</v>
      </c>
      <c r="C51" s="42" t="s">
        <v>422</v>
      </c>
      <c r="D51" s="42" t="s">
        <v>212</v>
      </c>
      <c r="E51" s="43">
        <v>66847</v>
      </c>
      <c r="F51" s="44">
        <v>2091.7763239999999</v>
      </c>
      <c r="G51" s="45">
        <v>6.5272699999999999E-3</v>
      </c>
      <c r="H51" s="35" t="s">
        <v>140</v>
      </c>
    </row>
    <row r="52" spans="1:8" x14ac:dyDescent="0.2">
      <c r="A52" s="41">
        <v>46</v>
      </c>
      <c r="B52" s="42" t="s">
        <v>488</v>
      </c>
      <c r="C52" s="42" t="s">
        <v>489</v>
      </c>
      <c r="D52" s="42" t="s">
        <v>376</v>
      </c>
      <c r="E52" s="43">
        <v>1007838</v>
      </c>
      <c r="F52" s="44">
        <v>2083.6042812000001</v>
      </c>
      <c r="G52" s="45">
        <v>6.5017699999999996E-3</v>
      </c>
      <c r="H52" s="35" t="s">
        <v>140</v>
      </c>
    </row>
    <row r="53" spans="1:8" ht="25.5" x14ac:dyDescent="0.2">
      <c r="A53" s="41">
        <v>47</v>
      </c>
      <c r="B53" s="42" t="s">
        <v>254</v>
      </c>
      <c r="C53" s="42" t="s">
        <v>255</v>
      </c>
      <c r="D53" s="42" t="s">
        <v>215</v>
      </c>
      <c r="E53" s="43">
        <v>39470</v>
      </c>
      <c r="F53" s="44">
        <v>2038.0334499999999</v>
      </c>
      <c r="G53" s="45">
        <v>6.3595700000000002E-3</v>
      </c>
      <c r="H53" s="35" t="s">
        <v>140</v>
      </c>
    </row>
    <row r="54" spans="1:8" ht="25.5" x14ac:dyDescent="0.2">
      <c r="A54" s="41">
        <v>48</v>
      </c>
      <c r="B54" s="42" t="s">
        <v>213</v>
      </c>
      <c r="C54" s="42" t="s">
        <v>214</v>
      </c>
      <c r="D54" s="42" t="s">
        <v>215</v>
      </c>
      <c r="E54" s="43">
        <v>93835</v>
      </c>
      <c r="F54" s="44">
        <v>1905.03817</v>
      </c>
      <c r="G54" s="45">
        <v>5.9445699999999997E-3</v>
      </c>
      <c r="H54" s="35" t="s">
        <v>140</v>
      </c>
    </row>
    <row r="55" spans="1:8" ht="25.5" x14ac:dyDescent="0.2">
      <c r="A55" s="41">
        <v>49</v>
      </c>
      <c r="B55" s="42" t="s">
        <v>368</v>
      </c>
      <c r="C55" s="42" t="s">
        <v>369</v>
      </c>
      <c r="D55" s="42" t="s">
        <v>292</v>
      </c>
      <c r="E55" s="43">
        <v>224055</v>
      </c>
      <c r="F55" s="44">
        <v>1779.7808924999999</v>
      </c>
      <c r="G55" s="45">
        <v>5.5537099999999999E-3</v>
      </c>
      <c r="H55" s="35" t="s">
        <v>140</v>
      </c>
    </row>
    <row r="56" spans="1:8" x14ac:dyDescent="0.2">
      <c r="A56" s="41">
        <v>50</v>
      </c>
      <c r="B56" s="42" t="s">
        <v>69</v>
      </c>
      <c r="C56" s="42" t="s">
        <v>70</v>
      </c>
      <c r="D56" s="42" t="s">
        <v>39</v>
      </c>
      <c r="E56" s="43">
        <v>209420</v>
      </c>
      <c r="F56" s="44">
        <v>1646.14591</v>
      </c>
      <c r="G56" s="45">
        <v>5.1367100000000001E-3</v>
      </c>
      <c r="H56" s="35" t="s">
        <v>140</v>
      </c>
    </row>
    <row r="57" spans="1:8" ht="25.5" x14ac:dyDescent="0.2">
      <c r="A57" s="41">
        <v>51</v>
      </c>
      <c r="B57" s="42" t="s">
        <v>492</v>
      </c>
      <c r="C57" s="42" t="s">
        <v>493</v>
      </c>
      <c r="D57" s="42" t="s">
        <v>494</v>
      </c>
      <c r="E57" s="43">
        <v>123335</v>
      </c>
      <c r="F57" s="44">
        <v>1621.8552500000001</v>
      </c>
      <c r="G57" s="45">
        <v>5.0609100000000001E-3</v>
      </c>
      <c r="H57" s="35" t="s">
        <v>140</v>
      </c>
    </row>
    <row r="58" spans="1:8" x14ac:dyDescent="0.2">
      <c r="A58" s="41">
        <v>52</v>
      </c>
      <c r="B58" s="42" t="s">
        <v>65</v>
      </c>
      <c r="C58" s="42" t="s">
        <v>66</v>
      </c>
      <c r="D58" s="42" t="s">
        <v>39</v>
      </c>
      <c r="E58" s="43">
        <v>44560</v>
      </c>
      <c r="F58" s="44">
        <v>1511.56432</v>
      </c>
      <c r="G58" s="45">
        <v>4.7167499999999996E-3</v>
      </c>
      <c r="H58" s="35" t="s">
        <v>140</v>
      </c>
    </row>
    <row r="59" spans="1:8" x14ac:dyDescent="0.2">
      <c r="A59" s="41">
        <v>53</v>
      </c>
      <c r="B59" s="42" t="s">
        <v>127</v>
      </c>
      <c r="C59" s="42" t="s">
        <v>128</v>
      </c>
      <c r="D59" s="42" t="s">
        <v>39</v>
      </c>
      <c r="E59" s="43">
        <v>287515</v>
      </c>
      <c r="F59" s="44">
        <v>1327.7442699999999</v>
      </c>
      <c r="G59" s="45">
        <v>4.14315E-3</v>
      </c>
      <c r="H59" s="35" t="s">
        <v>140</v>
      </c>
    </row>
    <row r="60" spans="1:8" x14ac:dyDescent="0.2">
      <c r="A60" s="41">
        <v>54</v>
      </c>
      <c r="B60" s="42" t="s">
        <v>332</v>
      </c>
      <c r="C60" s="42" t="s">
        <v>333</v>
      </c>
      <c r="D60" s="42" t="s">
        <v>34</v>
      </c>
      <c r="E60" s="43">
        <v>56530</v>
      </c>
      <c r="F60" s="44">
        <v>841.61864000000003</v>
      </c>
      <c r="G60" s="45">
        <v>2.6262199999999999E-3</v>
      </c>
      <c r="H60" s="35" t="s">
        <v>140</v>
      </c>
    </row>
    <row r="61" spans="1:8" x14ac:dyDescent="0.2">
      <c r="A61" s="46"/>
      <c r="B61" s="46"/>
      <c r="C61" s="47" t="s">
        <v>139</v>
      </c>
      <c r="D61" s="46"/>
      <c r="E61" s="46" t="s">
        <v>140</v>
      </c>
      <c r="F61" s="48">
        <v>216931.83765510001</v>
      </c>
      <c r="G61" s="49">
        <v>0.67692377000000004</v>
      </c>
      <c r="H61" s="35" t="s">
        <v>140</v>
      </c>
    </row>
    <row r="62" spans="1:8" x14ac:dyDescent="0.2">
      <c r="A62" s="46"/>
      <c r="B62" s="46"/>
      <c r="C62" s="50"/>
      <c r="D62" s="46"/>
      <c r="E62" s="46"/>
      <c r="F62" s="51"/>
      <c r="G62" s="51"/>
      <c r="H62" s="35" t="s">
        <v>140</v>
      </c>
    </row>
    <row r="63" spans="1:8" x14ac:dyDescent="0.2">
      <c r="A63" s="46"/>
      <c r="B63" s="46"/>
      <c r="C63" s="47" t="s">
        <v>141</v>
      </c>
      <c r="D63" s="46"/>
      <c r="E63" s="46"/>
      <c r="F63" s="46"/>
      <c r="G63" s="46"/>
      <c r="H63" s="35" t="s">
        <v>140</v>
      </c>
    </row>
    <row r="64" spans="1:8" x14ac:dyDescent="0.2">
      <c r="A64" s="46"/>
      <c r="B64" s="46"/>
      <c r="C64" s="47" t="s">
        <v>139</v>
      </c>
      <c r="D64" s="46"/>
      <c r="E64" s="46" t="s">
        <v>140</v>
      </c>
      <c r="F64" s="52" t="s">
        <v>142</v>
      </c>
      <c r="G64" s="49">
        <v>0</v>
      </c>
      <c r="H64" s="35" t="s">
        <v>140</v>
      </c>
    </row>
    <row r="65" spans="1:8" x14ac:dyDescent="0.2">
      <c r="A65" s="46"/>
      <c r="B65" s="46"/>
      <c r="C65" s="50"/>
      <c r="D65" s="46"/>
      <c r="E65" s="46"/>
      <c r="F65" s="51"/>
      <c r="G65" s="51"/>
      <c r="H65" s="35" t="s">
        <v>140</v>
      </c>
    </row>
    <row r="66" spans="1:8" x14ac:dyDescent="0.2">
      <c r="A66" s="46"/>
      <c r="B66" s="46"/>
      <c r="C66" s="47" t="s">
        <v>143</v>
      </c>
      <c r="D66" s="46"/>
      <c r="E66" s="46"/>
      <c r="F66" s="46"/>
      <c r="G66" s="46"/>
      <c r="H66" s="35" t="s">
        <v>140</v>
      </c>
    </row>
    <row r="67" spans="1:8" x14ac:dyDescent="0.2">
      <c r="A67" s="46"/>
      <c r="B67" s="46"/>
      <c r="C67" s="47" t="s">
        <v>139</v>
      </c>
      <c r="D67" s="46"/>
      <c r="E67" s="46" t="s">
        <v>140</v>
      </c>
      <c r="F67" s="52" t="s">
        <v>142</v>
      </c>
      <c r="G67" s="49">
        <v>0</v>
      </c>
      <c r="H67" s="35" t="s">
        <v>140</v>
      </c>
    </row>
    <row r="68" spans="1:8" x14ac:dyDescent="0.2">
      <c r="A68" s="46"/>
      <c r="B68" s="46"/>
      <c r="C68" s="50"/>
      <c r="D68" s="46"/>
      <c r="E68" s="46"/>
      <c r="F68" s="51"/>
      <c r="G68" s="51"/>
      <c r="H68" s="35" t="s">
        <v>140</v>
      </c>
    </row>
    <row r="69" spans="1:8" x14ac:dyDescent="0.2">
      <c r="A69" s="46"/>
      <c r="B69" s="46"/>
      <c r="C69" s="47" t="s">
        <v>144</v>
      </c>
      <c r="D69" s="46"/>
      <c r="E69" s="46"/>
      <c r="F69" s="46"/>
      <c r="G69" s="46"/>
      <c r="H69" s="35" t="s">
        <v>140</v>
      </c>
    </row>
    <row r="70" spans="1:8" x14ac:dyDescent="0.2">
      <c r="A70" s="46"/>
      <c r="B70" s="46"/>
      <c r="C70" s="47" t="s">
        <v>139</v>
      </c>
      <c r="D70" s="46"/>
      <c r="E70" s="46" t="s">
        <v>140</v>
      </c>
      <c r="F70" s="52" t="s">
        <v>142</v>
      </c>
      <c r="G70" s="49">
        <v>0</v>
      </c>
      <c r="H70" s="35" t="s">
        <v>140</v>
      </c>
    </row>
    <row r="71" spans="1:8" x14ac:dyDescent="0.2">
      <c r="A71" s="46"/>
      <c r="B71" s="46"/>
      <c r="C71" s="50"/>
      <c r="D71" s="46"/>
      <c r="E71" s="46"/>
      <c r="F71" s="51"/>
      <c r="G71" s="51"/>
      <c r="H71" s="35" t="s">
        <v>140</v>
      </c>
    </row>
    <row r="72" spans="1:8" x14ac:dyDescent="0.2">
      <c r="A72" s="46"/>
      <c r="B72" s="46"/>
      <c r="C72" s="47" t="s">
        <v>145</v>
      </c>
      <c r="D72" s="46"/>
      <c r="E72" s="46"/>
      <c r="F72" s="51"/>
      <c r="G72" s="51"/>
      <c r="H72" s="35" t="s">
        <v>140</v>
      </c>
    </row>
    <row r="73" spans="1:8" x14ac:dyDescent="0.2">
      <c r="A73" s="46"/>
      <c r="B73" s="46"/>
      <c r="C73" s="47" t="s">
        <v>139</v>
      </c>
      <c r="D73" s="46"/>
      <c r="E73" s="46" t="s">
        <v>140</v>
      </c>
      <c r="F73" s="52" t="s">
        <v>142</v>
      </c>
      <c r="G73" s="49">
        <v>0</v>
      </c>
      <c r="H73" s="35" t="s">
        <v>140</v>
      </c>
    </row>
    <row r="74" spans="1:8" x14ac:dyDescent="0.2">
      <c r="A74" s="46"/>
      <c r="B74" s="46"/>
      <c r="C74" s="50"/>
      <c r="D74" s="46"/>
      <c r="E74" s="46"/>
      <c r="F74" s="51"/>
      <c r="G74" s="51"/>
      <c r="H74" s="35" t="s">
        <v>140</v>
      </c>
    </row>
    <row r="75" spans="1:8" x14ac:dyDescent="0.2">
      <c r="A75" s="46"/>
      <c r="B75" s="46"/>
      <c r="C75" s="47" t="s">
        <v>146</v>
      </c>
      <c r="D75" s="46"/>
      <c r="E75" s="46"/>
      <c r="F75" s="51"/>
      <c r="G75" s="51"/>
      <c r="H75" s="35" t="s">
        <v>140</v>
      </c>
    </row>
    <row r="76" spans="1:8" x14ac:dyDescent="0.2">
      <c r="A76" s="46"/>
      <c r="B76" s="46"/>
      <c r="C76" s="47" t="s">
        <v>139</v>
      </c>
      <c r="D76" s="46"/>
      <c r="E76" s="46" t="s">
        <v>140</v>
      </c>
      <c r="F76" s="52" t="s">
        <v>142</v>
      </c>
      <c r="G76" s="49">
        <v>0</v>
      </c>
      <c r="H76" s="35" t="s">
        <v>140</v>
      </c>
    </row>
    <row r="77" spans="1:8" x14ac:dyDescent="0.2">
      <c r="A77" s="46"/>
      <c r="B77" s="46"/>
      <c r="C77" s="50"/>
      <c r="D77" s="46"/>
      <c r="E77" s="46"/>
      <c r="F77" s="51"/>
      <c r="G77" s="51"/>
      <c r="H77" s="35" t="s">
        <v>140</v>
      </c>
    </row>
    <row r="78" spans="1:8" x14ac:dyDescent="0.2">
      <c r="A78" s="46"/>
      <c r="B78" s="46"/>
      <c r="C78" s="47" t="s">
        <v>147</v>
      </c>
      <c r="D78" s="46"/>
      <c r="E78" s="46"/>
      <c r="F78" s="48">
        <v>216931.83765510001</v>
      </c>
      <c r="G78" s="49">
        <v>0.67692377000000004</v>
      </c>
      <c r="H78" s="35" t="s">
        <v>140</v>
      </c>
    </row>
    <row r="79" spans="1:8" x14ac:dyDescent="0.2">
      <c r="A79" s="46"/>
      <c r="B79" s="46"/>
      <c r="C79" s="50"/>
      <c r="D79" s="46"/>
      <c r="E79" s="46"/>
      <c r="F79" s="51"/>
      <c r="G79" s="51"/>
      <c r="H79" s="35" t="s">
        <v>140</v>
      </c>
    </row>
    <row r="80" spans="1:8" x14ac:dyDescent="0.2">
      <c r="A80" s="46"/>
      <c r="B80" s="46"/>
      <c r="C80" s="47" t="s">
        <v>148</v>
      </c>
      <c r="D80" s="46"/>
      <c r="E80" s="46"/>
      <c r="F80" s="51"/>
      <c r="G80" s="51"/>
      <c r="H80" s="35" t="s">
        <v>140</v>
      </c>
    </row>
    <row r="81" spans="1:8" x14ac:dyDescent="0.2">
      <c r="A81" s="46"/>
      <c r="B81" s="46"/>
      <c r="C81" s="47" t="s">
        <v>10</v>
      </c>
      <c r="D81" s="46"/>
      <c r="E81" s="46"/>
      <c r="F81" s="51"/>
      <c r="G81" s="51"/>
      <c r="H81" s="35" t="s">
        <v>140</v>
      </c>
    </row>
    <row r="82" spans="1:8" x14ac:dyDescent="0.2">
      <c r="A82" s="46"/>
      <c r="B82" s="46"/>
      <c r="C82" s="47" t="s">
        <v>139</v>
      </c>
      <c r="D82" s="46"/>
      <c r="E82" s="46" t="s">
        <v>140</v>
      </c>
      <c r="F82" s="52" t="s">
        <v>142</v>
      </c>
      <c r="G82" s="49">
        <v>0</v>
      </c>
      <c r="H82" s="35" t="s">
        <v>140</v>
      </c>
    </row>
    <row r="83" spans="1:8" x14ac:dyDescent="0.2">
      <c r="A83" s="46"/>
      <c r="B83" s="46"/>
      <c r="C83" s="50"/>
      <c r="D83" s="46"/>
      <c r="E83" s="46"/>
      <c r="F83" s="51"/>
      <c r="G83" s="51"/>
      <c r="H83" s="35" t="s">
        <v>140</v>
      </c>
    </row>
    <row r="84" spans="1:8" x14ac:dyDescent="0.2">
      <c r="A84" s="46"/>
      <c r="B84" s="46"/>
      <c r="C84" s="47" t="s">
        <v>149</v>
      </c>
      <c r="D84" s="46"/>
      <c r="E84" s="46"/>
      <c r="F84" s="46"/>
      <c r="G84" s="46"/>
      <c r="H84" s="35" t="s">
        <v>140</v>
      </c>
    </row>
    <row r="85" spans="1:8" x14ac:dyDescent="0.2">
      <c r="A85" s="46"/>
      <c r="B85" s="46"/>
      <c r="C85" s="47" t="s">
        <v>139</v>
      </c>
      <c r="D85" s="46"/>
      <c r="E85" s="46" t="s">
        <v>140</v>
      </c>
      <c r="F85" s="52" t="s">
        <v>142</v>
      </c>
      <c r="G85" s="49">
        <v>0</v>
      </c>
      <c r="H85" s="35" t="s">
        <v>140</v>
      </c>
    </row>
    <row r="86" spans="1:8" x14ac:dyDescent="0.2">
      <c r="A86" s="46"/>
      <c r="B86" s="46"/>
      <c r="C86" s="50"/>
      <c r="D86" s="46"/>
      <c r="E86" s="46"/>
      <c r="F86" s="51"/>
      <c r="G86" s="51"/>
      <c r="H86" s="35" t="s">
        <v>140</v>
      </c>
    </row>
    <row r="87" spans="1:8" x14ac:dyDescent="0.2">
      <c r="A87" s="46"/>
      <c r="B87" s="46"/>
      <c r="C87" s="47" t="s">
        <v>150</v>
      </c>
      <c r="D87" s="46"/>
      <c r="E87" s="46"/>
      <c r="F87" s="46"/>
      <c r="G87" s="46"/>
      <c r="H87" s="35" t="s">
        <v>140</v>
      </c>
    </row>
    <row r="88" spans="1:8" x14ac:dyDescent="0.2">
      <c r="A88" s="41">
        <v>1</v>
      </c>
      <c r="B88" s="42" t="s">
        <v>678</v>
      </c>
      <c r="C88" s="42" t="s">
        <v>1182</v>
      </c>
      <c r="D88" s="42" t="s">
        <v>452</v>
      </c>
      <c r="E88" s="43">
        <v>10500000</v>
      </c>
      <c r="F88" s="44">
        <v>10589.2605</v>
      </c>
      <c r="G88" s="45">
        <v>3.3043200000000002E-2</v>
      </c>
      <c r="H88" s="35">
        <v>6.2285000000000004</v>
      </c>
    </row>
    <row r="89" spans="1:8" x14ac:dyDescent="0.2">
      <c r="A89" s="41">
        <v>2</v>
      </c>
      <c r="B89" s="42" t="s">
        <v>746</v>
      </c>
      <c r="C89" s="42" t="s">
        <v>747</v>
      </c>
      <c r="D89" s="42" t="s">
        <v>452</v>
      </c>
      <c r="E89" s="43">
        <v>5500000</v>
      </c>
      <c r="F89" s="44">
        <v>5346.6985000000004</v>
      </c>
      <c r="G89" s="45">
        <v>1.668408E-2</v>
      </c>
      <c r="H89" s="35">
        <v>6.9682000000000004</v>
      </c>
    </row>
    <row r="90" spans="1:8" x14ac:dyDescent="0.2">
      <c r="A90" s="41">
        <v>3</v>
      </c>
      <c r="B90" s="42" t="s">
        <v>748</v>
      </c>
      <c r="C90" s="42" t="s">
        <v>1190</v>
      </c>
      <c r="D90" s="42" t="s">
        <v>452</v>
      </c>
      <c r="E90" s="43">
        <v>5000000</v>
      </c>
      <c r="F90" s="44">
        <v>5043.0050000000001</v>
      </c>
      <c r="G90" s="45">
        <v>1.5736420000000001E-2</v>
      </c>
      <c r="H90" s="35">
        <v>6.7892999999999999</v>
      </c>
    </row>
    <row r="91" spans="1:8" x14ac:dyDescent="0.2">
      <c r="A91" s="41">
        <v>4</v>
      </c>
      <c r="B91" s="42" t="s">
        <v>692</v>
      </c>
      <c r="C91" s="42" t="s">
        <v>1187</v>
      </c>
      <c r="D91" s="42" t="s">
        <v>452</v>
      </c>
      <c r="E91" s="43">
        <v>3000000</v>
      </c>
      <c r="F91" s="44">
        <v>3046.8989999999999</v>
      </c>
      <c r="G91" s="45">
        <v>9.5076799999999993E-3</v>
      </c>
      <c r="H91" s="35">
        <v>6.9924999999999997</v>
      </c>
    </row>
    <row r="92" spans="1:8" x14ac:dyDescent="0.2">
      <c r="A92" s="41">
        <v>5</v>
      </c>
      <c r="B92" s="42" t="s">
        <v>916</v>
      </c>
      <c r="C92" s="42" t="s">
        <v>917</v>
      </c>
      <c r="D92" s="42" t="s">
        <v>452</v>
      </c>
      <c r="E92" s="43">
        <v>3000000</v>
      </c>
      <c r="F92" s="44">
        <v>2998.752</v>
      </c>
      <c r="G92" s="45">
        <v>9.3574399999999999E-3</v>
      </c>
      <c r="H92" s="35">
        <v>6.8738999999999999</v>
      </c>
    </row>
    <row r="93" spans="1:8" x14ac:dyDescent="0.2">
      <c r="A93" s="41">
        <v>6</v>
      </c>
      <c r="B93" s="42" t="s">
        <v>585</v>
      </c>
      <c r="C93" s="42" t="s">
        <v>586</v>
      </c>
      <c r="D93" s="42" t="s">
        <v>452</v>
      </c>
      <c r="E93" s="43">
        <v>2500000</v>
      </c>
      <c r="F93" s="44">
        <v>2388.0075000000002</v>
      </c>
      <c r="G93" s="45">
        <v>7.4516499999999998E-3</v>
      </c>
      <c r="H93" s="35">
        <v>7.2911999999999999</v>
      </c>
    </row>
    <row r="94" spans="1:8" x14ac:dyDescent="0.2">
      <c r="A94" s="41">
        <v>7</v>
      </c>
      <c r="B94" s="42" t="s">
        <v>589</v>
      </c>
      <c r="C94" s="42" t="s">
        <v>590</v>
      </c>
      <c r="D94" s="42" t="s">
        <v>452</v>
      </c>
      <c r="E94" s="43">
        <v>2000000</v>
      </c>
      <c r="F94" s="44">
        <v>1967.2159999999999</v>
      </c>
      <c r="G94" s="45">
        <v>6.1385900000000002E-3</v>
      </c>
      <c r="H94" s="35">
        <v>7.3063000000000002</v>
      </c>
    </row>
    <row r="95" spans="1:8" x14ac:dyDescent="0.2">
      <c r="A95" s="41">
        <v>8</v>
      </c>
      <c r="B95" s="42" t="s">
        <v>594</v>
      </c>
      <c r="C95" s="42" t="s">
        <v>595</v>
      </c>
      <c r="D95" s="42" t="s">
        <v>452</v>
      </c>
      <c r="E95" s="43">
        <v>1000000</v>
      </c>
      <c r="F95" s="44">
        <v>997.39400000000001</v>
      </c>
      <c r="G95" s="45">
        <v>3.1123100000000001E-3</v>
      </c>
      <c r="H95" s="35">
        <v>7.2725999999999997</v>
      </c>
    </row>
    <row r="96" spans="1:8" x14ac:dyDescent="0.2">
      <c r="A96" s="41">
        <v>9</v>
      </c>
      <c r="B96" s="42" t="s">
        <v>744</v>
      </c>
      <c r="C96" s="42" t="s">
        <v>745</v>
      </c>
      <c r="D96" s="42" t="s">
        <v>452</v>
      </c>
      <c r="E96" s="43">
        <v>500000</v>
      </c>
      <c r="F96" s="44">
        <v>507.78800000000001</v>
      </c>
      <c r="G96" s="45">
        <v>1.5845200000000001E-3</v>
      </c>
      <c r="H96" s="35">
        <v>6.6536999999999997</v>
      </c>
    </row>
    <row r="97" spans="1:8" x14ac:dyDescent="0.2">
      <c r="A97" s="46"/>
      <c r="B97" s="46"/>
      <c r="C97" s="47" t="s">
        <v>139</v>
      </c>
      <c r="D97" s="46"/>
      <c r="E97" s="46" t="s">
        <v>140</v>
      </c>
      <c r="F97" s="48">
        <v>32885.020499999999</v>
      </c>
      <c r="G97" s="49">
        <v>0.10261589</v>
      </c>
      <c r="H97" s="35" t="s">
        <v>140</v>
      </c>
    </row>
    <row r="98" spans="1:8" x14ac:dyDescent="0.2">
      <c r="A98" s="46"/>
      <c r="B98" s="46"/>
      <c r="C98" s="50"/>
      <c r="D98" s="46"/>
      <c r="E98" s="46"/>
      <c r="F98" s="51"/>
      <c r="G98" s="51"/>
      <c r="H98" s="35" t="s">
        <v>140</v>
      </c>
    </row>
    <row r="99" spans="1:8" x14ac:dyDescent="0.2">
      <c r="A99" s="46"/>
      <c r="B99" s="46"/>
      <c r="C99" s="47" t="s">
        <v>151</v>
      </c>
      <c r="D99" s="46"/>
      <c r="E99" s="46"/>
      <c r="F99" s="51"/>
      <c r="G99" s="51"/>
      <c r="H99" s="35" t="s">
        <v>140</v>
      </c>
    </row>
    <row r="100" spans="1:8" x14ac:dyDescent="0.2">
      <c r="A100" s="46"/>
      <c r="B100" s="46"/>
      <c r="C100" s="47" t="s">
        <v>139</v>
      </c>
      <c r="D100" s="46"/>
      <c r="E100" s="46" t="s">
        <v>140</v>
      </c>
      <c r="F100" s="52" t="s">
        <v>142</v>
      </c>
      <c r="G100" s="49">
        <v>0</v>
      </c>
      <c r="H100" s="35" t="s">
        <v>140</v>
      </c>
    </row>
    <row r="101" spans="1:8" x14ac:dyDescent="0.2">
      <c r="A101" s="46"/>
      <c r="B101" s="46"/>
      <c r="C101" s="50"/>
      <c r="D101" s="46"/>
      <c r="E101" s="46"/>
      <c r="F101" s="51"/>
      <c r="G101" s="51"/>
      <c r="H101" s="35" t="s">
        <v>140</v>
      </c>
    </row>
    <row r="102" spans="1:8" x14ac:dyDescent="0.2">
      <c r="A102" s="46"/>
      <c r="B102" s="46"/>
      <c r="C102" s="47" t="s">
        <v>152</v>
      </c>
      <c r="D102" s="46"/>
      <c r="E102" s="46"/>
      <c r="F102" s="48">
        <v>32885.020499999999</v>
      </c>
      <c r="G102" s="49">
        <v>0.10261589</v>
      </c>
      <c r="H102" s="35" t="s">
        <v>140</v>
      </c>
    </row>
    <row r="103" spans="1:8" x14ac:dyDescent="0.2">
      <c r="A103" s="46"/>
      <c r="B103" s="46"/>
      <c r="C103" s="50"/>
      <c r="D103" s="46"/>
      <c r="E103" s="46"/>
      <c r="F103" s="51"/>
      <c r="G103" s="51"/>
      <c r="H103" s="35" t="s">
        <v>140</v>
      </c>
    </row>
    <row r="104" spans="1:8" x14ac:dyDescent="0.2">
      <c r="A104" s="46"/>
      <c r="B104" s="46"/>
      <c r="C104" s="47" t="s">
        <v>153</v>
      </c>
      <c r="D104" s="46"/>
      <c r="E104" s="46"/>
      <c r="F104" s="51"/>
      <c r="G104" s="51"/>
      <c r="H104" s="35" t="s">
        <v>140</v>
      </c>
    </row>
    <row r="105" spans="1:8" x14ac:dyDescent="0.2">
      <c r="A105" s="46"/>
      <c r="B105" s="46"/>
      <c r="C105" s="47" t="s">
        <v>154</v>
      </c>
      <c r="D105" s="46"/>
      <c r="E105" s="46"/>
      <c r="F105" s="51"/>
      <c r="G105" s="51"/>
      <c r="H105" s="35" t="s">
        <v>140</v>
      </c>
    </row>
    <row r="106" spans="1:8" x14ac:dyDescent="0.2">
      <c r="A106" s="46"/>
      <c r="B106" s="46"/>
      <c r="C106" s="47" t="s">
        <v>139</v>
      </c>
      <c r="D106" s="46"/>
      <c r="E106" s="46" t="s">
        <v>140</v>
      </c>
      <c r="F106" s="52" t="s">
        <v>142</v>
      </c>
      <c r="G106" s="49">
        <v>0</v>
      </c>
      <c r="H106" s="35" t="s">
        <v>140</v>
      </c>
    </row>
    <row r="107" spans="1:8" x14ac:dyDescent="0.2">
      <c r="A107" s="46"/>
      <c r="B107" s="46"/>
      <c r="C107" s="50"/>
      <c r="D107" s="46"/>
      <c r="E107" s="46"/>
      <c r="F107" s="51"/>
      <c r="G107" s="51"/>
      <c r="H107" s="35" t="s">
        <v>140</v>
      </c>
    </row>
    <row r="108" spans="1:8" x14ac:dyDescent="0.2">
      <c r="A108" s="46"/>
      <c r="B108" s="46"/>
      <c r="C108" s="47" t="s">
        <v>155</v>
      </c>
      <c r="D108" s="46"/>
      <c r="E108" s="46"/>
      <c r="F108" s="51"/>
      <c r="G108" s="51"/>
      <c r="H108" s="35" t="s">
        <v>140</v>
      </c>
    </row>
    <row r="109" spans="1:8" x14ac:dyDescent="0.2">
      <c r="A109" s="46"/>
      <c r="B109" s="46"/>
      <c r="C109" s="47" t="s">
        <v>139</v>
      </c>
      <c r="D109" s="46"/>
      <c r="E109" s="46" t="s">
        <v>140</v>
      </c>
      <c r="F109" s="52" t="s">
        <v>142</v>
      </c>
      <c r="G109" s="49">
        <v>0</v>
      </c>
      <c r="H109" s="35" t="s">
        <v>140</v>
      </c>
    </row>
    <row r="110" spans="1:8" x14ac:dyDescent="0.2">
      <c r="A110" s="46"/>
      <c r="B110" s="46"/>
      <c r="C110" s="50"/>
      <c r="D110" s="46"/>
      <c r="E110" s="46"/>
      <c r="F110" s="51"/>
      <c r="G110" s="51"/>
      <c r="H110" s="35" t="s">
        <v>140</v>
      </c>
    </row>
    <row r="111" spans="1:8" x14ac:dyDescent="0.2">
      <c r="A111" s="46"/>
      <c r="B111" s="46"/>
      <c r="C111" s="47" t="s">
        <v>156</v>
      </c>
      <c r="D111" s="46"/>
      <c r="E111" s="46"/>
      <c r="F111" s="51"/>
      <c r="G111" s="51"/>
      <c r="H111" s="35" t="s">
        <v>140</v>
      </c>
    </row>
    <row r="112" spans="1:8" x14ac:dyDescent="0.2">
      <c r="A112" s="46"/>
      <c r="B112" s="46"/>
      <c r="C112" s="47" t="s">
        <v>139</v>
      </c>
      <c r="D112" s="46"/>
      <c r="E112" s="46" t="s">
        <v>140</v>
      </c>
      <c r="F112" s="52" t="s">
        <v>142</v>
      </c>
      <c r="G112" s="49">
        <v>0</v>
      </c>
      <c r="H112" s="35" t="s">
        <v>140</v>
      </c>
    </row>
    <row r="113" spans="1:8" x14ac:dyDescent="0.2">
      <c r="A113" s="46"/>
      <c r="B113" s="46"/>
      <c r="C113" s="50"/>
      <c r="D113" s="46"/>
      <c r="E113" s="46"/>
      <c r="F113" s="51"/>
      <c r="G113" s="51"/>
      <c r="H113" s="35" t="s">
        <v>140</v>
      </c>
    </row>
    <row r="114" spans="1:8" x14ac:dyDescent="0.2">
      <c r="A114" s="46"/>
      <c r="B114" s="46"/>
      <c r="C114" s="47" t="s">
        <v>157</v>
      </c>
      <c r="D114" s="46"/>
      <c r="E114" s="46"/>
      <c r="F114" s="51"/>
      <c r="G114" s="51"/>
      <c r="H114" s="35" t="s">
        <v>140</v>
      </c>
    </row>
    <row r="115" spans="1:8" x14ac:dyDescent="0.2">
      <c r="A115" s="41">
        <v>1</v>
      </c>
      <c r="B115" s="42"/>
      <c r="C115" s="42" t="s">
        <v>158</v>
      </c>
      <c r="D115" s="42"/>
      <c r="E115" s="54"/>
      <c r="F115" s="44">
        <v>4673.2271259830004</v>
      </c>
      <c r="G115" s="45">
        <v>1.458255E-2</v>
      </c>
      <c r="H115" s="35">
        <v>5.15</v>
      </c>
    </row>
    <row r="116" spans="1:8" x14ac:dyDescent="0.2">
      <c r="A116" s="46"/>
      <c r="B116" s="46"/>
      <c r="C116" s="47" t="s">
        <v>139</v>
      </c>
      <c r="D116" s="46"/>
      <c r="E116" s="46" t="s">
        <v>140</v>
      </c>
      <c r="F116" s="48">
        <v>4673.2271259830004</v>
      </c>
      <c r="G116" s="49">
        <v>1.458255E-2</v>
      </c>
      <c r="H116" s="35" t="s">
        <v>140</v>
      </c>
    </row>
    <row r="117" spans="1:8" x14ac:dyDescent="0.2">
      <c r="A117" s="46"/>
      <c r="B117" s="46"/>
      <c r="C117" s="50"/>
      <c r="D117" s="46"/>
      <c r="E117" s="46"/>
      <c r="F117" s="51"/>
      <c r="G117" s="51"/>
      <c r="H117" s="35" t="s">
        <v>140</v>
      </c>
    </row>
    <row r="118" spans="1:8" x14ac:dyDescent="0.2">
      <c r="A118" s="46"/>
      <c r="B118" s="46"/>
      <c r="C118" s="47" t="s">
        <v>159</v>
      </c>
      <c r="D118" s="46"/>
      <c r="E118" s="46"/>
      <c r="F118" s="48">
        <v>4673.2271259830004</v>
      </c>
      <c r="G118" s="49">
        <v>1.458255E-2</v>
      </c>
      <c r="H118" s="35" t="s">
        <v>140</v>
      </c>
    </row>
    <row r="119" spans="1:8" x14ac:dyDescent="0.2">
      <c r="A119" s="46"/>
      <c r="B119" s="46"/>
      <c r="C119" s="51"/>
      <c r="D119" s="46"/>
      <c r="E119" s="46"/>
      <c r="F119" s="46"/>
      <c r="G119" s="46"/>
      <c r="H119" s="35" t="s">
        <v>140</v>
      </c>
    </row>
    <row r="120" spans="1:8" x14ac:dyDescent="0.2">
      <c r="A120" s="46"/>
      <c r="B120" s="46"/>
      <c r="C120" s="47" t="s">
        <v>160</v>
      </c>
      <c r="D120" s="46"/>
      <c r="E120" s="46"/>
      <c r="F120" s="46"/>
      <c r="G120" s="46"/>
      <c r="H120" s="35" t="s">
        <v>140</v>
      </c>
    </row>
    <row r="121" spans="1:8" x14ac:dyDescent="0.2">
      <c r="A121" s="46"/>
      <c r="B121" s="46"/>
      <c r="C121" s="47" t="s">
        <v>161</v>
      </c>
      <c r="D121" s="46"/>
      <c r="E121" s="46"/>
      <c r="F121" s="46"/>
      <c r="G121" s="46"/>
      <c r="H121" s="35" t="s">
        <v>140</v>
      </c>
    </row>
    <row r="122" spans="1:8" x14ac:dyDescent="0.2">
      <c r="A122" s="41">
        <v>1</v>
      </c>
      <c r="B122" s="42" t="s">
        <v>918</v>
      </c>
      <c r="C122" s="42" t="s">
        <v>919</v>
      </c>
      <c r="D122" s="42"/>
      <c r="E122" s="129">
        <v>18305094</v>
      </c>
      <c r="F122" s="44">
        <v>22993.028573399999</v>
      </c>
      <c r="G122" s="45">
        <v>7.1748469999999995E-2</v>
      </c>
      <c r="H122" s="35"/>
    </row>
    <row r="123" spans="1:8" x14ac:dyDescent="0.2">
      <c r="A123" s="41">
        <v>2</v>
      </c>
      <c r="B123" s="42" t="s">
        <v>920</v>
      </c>
      <c r="C123" s="42" t="s">
        <v>921</v>
      </c>
      <c r="D123" s="42"/>
      <c r="E123" s="129">
        <v>13008663</v>
      </c>
      <c r="F123" s="44">
        <v>15817.233341700001</v>
      </c>
      <c r="G123" s="45">
        <v>4.9356799999999999E-2</v>
      </c>
      <c r="H123" s="35"/>
    </row>
    <row r="124" spans="1:8" x14ac:dyDescent="0.2">
      <c r="A124" s="41">
        <v>3</v>
      </c>
      <c r="B124" s="42" t="s">
        <v>922</v>
      </c>
      <c r="C124" s="42" t="s">
        <v>923</v>
      </c>
      <c r="D124" s="42"/>
      <c r="E124" s="129">
        <v>9634530</v>
      </c>
      <c r="F124" s="44">
        <v>11838.910464000001</v>
      </c>
      <c r="G124" s="45">
        <v>3.6942660000000002E-2</v>
      </c>
      <c r="H124" s="35"/>
    </row>
    <row r="125" spans="1:8" x14ac:dyDescent="0.2">
      <c r="A125" s="41">
        <v>4</v>
      </c>
      <c r="B125" s="42" t="s">
        <v>924</v>
      </c>
      <c r="C125" s="42" t="s">
        <v>925</v>
      </c>
      <c r="D125" s="42"/>
      <c r="E125" s="129">
        <v>8075712</v>
      </c>
      <c r="F125" s="44">
        <v>10155.207839999999</v>
      </c>
      <c r="G125" s="45">
        <v>3.1688760000000003E-2</v>
      </c>
      <c r="H125" s="35"/>
    </row>
    <row r="126" spans="1:8" x14ac:dyDescent="0.2">
      <c r="A126" s="41">
        <v>5</v>
      </c>
      <c r="B126" s="42" t="s">
        <v>926</v>
      </c>
      <c r="C126" s="42" t="s">
        <v>927</v>
      </c>
      <c r="D126" s="42"/>
      <c r="E126" s="129">
        <v>44480000</v>
      </c>
      <c r="F126" s="44">
        <v>6351.7439999999997</v>
      </c>
      <c r="G126" s="45">
        <v>1.9820259999999999E-2</v>
      </c>
      <c r="H126" s="35"/>
    </row>
    <row r="127" spans="1:8" x14ac:dyDescent="0.2">
      <c r="A127" s="46"/>
      <c r="B127" s="46"/>
      <c r="C127" s="47" t="s">
        <v>139</v>
      </c>
      <c r="D127" s="46"/>
      <c r="E127" s="46" t="s">
        <v>140</v>
      </c>
      <c r="F127" s="48">
        <v>67156.124219100006</v>
      </c>
      <c r="G127" s="49">
        <v>0.20955694999999999</v>
      </c>
      <c r="H127" s="35"/>
    </row>
    <row r="128" spans="1:8" x14ac:dyDescent="0.2">
      <c r="A128" s="46"/>
      <c r="B128" s="46"/>
      <c r="C128" s="50"/>
      <c r="D128" s="46"/>
      <c r="E128" s="46"/>
      <c r="F128" s="51"/>
      <c r="G128" s="51"/>
      <c r="H128" s="35"/>
    </row>
    <row r="129" spans="1:17" x14ac:dyDescent="0.2">
      <c r="A129" s="46"/>
      <c r="B129" s="46"/>
      <c r="C129" s="47" t="s">
        <v>162</v>
      </c>
      <c r="D129" s="46"/>
      <c r="E129" s="46"/>
      <c r="F129" s="46"/>
      <c r="G129" s="46"/>
      <c r="H129" s="35"/>
    </row>
    <row r="130" spans="1:17" x14ac:dyDescent="0.2">
      <c r="A130" s="46"/>
      <c r="B130" s="46"/>
      <c r="C130" s="47" t="s">
        <v>163</v>
      </c>
      <c r="D130" s="46"/>
      <c r="E130" s="46"/>
      <c r="F130" s="46"/>
      <c r="G130" s="46"/>
      <c r="H130" s="35"/>
    </row>
    <row r="131" spans="1:17" x14ac:dyDescent="0.2">
      <c r="A131" s="46"/>
      <c r="B131" s="46"/>
      <c r="C131" s="47" t="s">
        <v>139</v>
      </c>
      <c r="D131" s="46"/>
      <c r="E131" s="46" t="s">
        <v>140</v>
      </c>
      <c r="F131" s="52" t="s">
        <v>142</v>
      </c>
      <c r="G131" s="49">
        <v>0</v>
      </c>
      <c r="H131" s="35"/>
    </row>
    <row r="132" spans="1:17" x14ac:dyDescent="0.2">
      <c r="A132" s="46"/>
      <c r="B132" s="46"/>
      <c r="C132" s="50"/>
      <c r="D132" s="46"/>
      <c r="E132" s="46"/>
      <c r="F132" s="51"/>
      <c r="G132" s="51"/>
      <c r="H132" s="35"/>
    </row>
    <row r="133" spans="1:17" x14ac:dyDescent="0.2">
      <c r="A133" s="46"/>
      <c r="B133" s="46"/>
      <c r="C133" s="47" t="s">
        <v>164</v>
      </c>
      <c r="D133" s="46"/>
      <c r="E133" s="46"/>
      <c r="F133" s="51"/>
      <c r="G133" s="51"/>
      <c r="H133" s="35"/>
    </row>
    <row r="134" spans="1:17" x14ac:dyDescent="0.2">
      <c r="A134" s="46"/>
      <c r="B134" s="46"/>
      <c r="C134" s="47" t="s">
        <v>139</v>
      </c>
      <c r="D134" s="46"/>
      <c r="E134" s="46" t="s">
        <v>140</v>
      </c>
      <c r="F134" s="52" t="s">
        <v>142</v>
      </c>
      <c r="G134" s="49">
        <v>0</v>
      </c>
      <c r="H134" s="35"/>
    </row>
    <row r="135" spans="1:17" x14ac:dyDescent="0.2">
      <c r="A135" s="46"/>
      <c r="B135" s="46"/>
      <c r="C135" s="50"/>
      <c r="D135" s="46"/>
      <c r="E135" s="46"/>
      <c r="F135" s="51"/>
      <c r="G135" s="51"/>
      <c r="H135" s="35"/>
    </row>
    <row r="136" spans="1:17" x14ac:dyDescent="0.2">
      <c r="A136" s="54"/>
      <c r="B136" s="42"/>
      <c r="C136" s="94" t="s">
        <v>1110</v>
      </c>
      <c r="D136" s="42"/>
      <c r="E136" s="54"/>
      <c r="F136" s="44">
        <v>-1179.0374798099999</v>
      </c>
      <c r="G136" s="45">
        <v>-3.6791200000000001E-3</v>
      </c>
      <c r="H136" s="35"/>
    </row>
    <row r="137" spans="1:17" x14ac:dyDescent="0.2">
      <c r="A137" s="50"/>
      <c r="B137" s="50"/>
      <c r="C137" s="47" t="s">
        <v>166</v>
      </c>
      <c r="D137" s="51"/>
      <c r="E137" s="51"/>
      <c r="F137" s="48">
        <v>320467.17202037299</v>
      </c>
      <c r="G137" s="55">
        <v>1.00000004</v>
      </c>
      <c r="H137" s="35"/>
    </row>
    <row r="138" spans="1:17" x14ac:dyDescent="0.2">
      <c r="A138" s="56"/>
      <c r="B138" s="56"/>
      <c r="C138" s="57"/>
      <c r="D138" s="58"/>
      <c r="E138" s="58"/>
      <c r="F138" s="59"/>
      <c r="G138" s="60"/>
      <c r="H138" s="61"/>
    </row>
    <row r="139" spans="1:17" x14ac:dyDescent="0.2">
      <c r="A139" s="56"/>
      <c r="B139" s="62" t="s">
        <v>986</v>
      </c>
      <c r="C139" s="62"/>
      <c r="D139" s="62"/>
      <c r="E139" s="62"/>
      <c r="F139" s="62"/>
      <c r="G139" s="62"/>
      <c r="H139" s="62"/>
      <c r="J139" s="63"/>
    </row>
    <row r="140" spans="1:17" x14ac:dyDescent="0.2">
      <c r="A140" s="56"/>
      <c r="B140" s="62" t="s">
        <v>987</v>
      </c>
      <c r="C140" s="62"/>
      <c r="D140" s="62"/>
      <c r="E140" s="62"/>
      <c r="F140" s="62"/>
      <c r="G140" s="62"/>
      <c r="H140" s="62"/>
      <c r="J140" s="63"/>
    </row>
    <row r="141" spans="1:17" x14ac:dyDescent="0.2">
      <c r="A141" s="56"/>
      <c r="B141" s="62" t="s">
        <v>988</v>
      </c>
      <c r="C141" s="62"/>
      <c r="D141" s="62"/>
      <c r="E141" s="62"/>
      <c r="F141" s="62"/>
      <c r="G141" s="62"/>
      <c r="H141" s="62"/>
      <c r="J141" s="63"/>
    </row>
    <row r="142" spans="1:17" s="66" customFormat="1" ht="52.5" customHeight="1" x14ac:dyDescent="0.25">
      <c r="A142" s="64"/>
      <c r="B142" s="65" t="s">
        <v>989</v>
      </c>
      <c r="C142" s="65"/>
      <c r="D142" s="65"/>
      <c r="E142" s="65"/>
      <c r="F142" s="65"/>
      <c r="G142" s="65"/>
      <c r="H142" s="65"/>
      <c r="I142" s="29"/>
      <c r="J142" s="63"/>
      <c r="K142" s="29"/>
      <c r="L142" s="29"/>
      <c r="M142" s="29"/>
      <c r="N142" s="29"/>
      <c r="O142" s="29"/>
      <c r="P142" s="29"/>
      <c r="Q142" s="29"/>
    </row>
    <row r="143" spans="1:17" x14ac:dyDescent="0.2">
      <c r="A143" s="56"/>
      <c r="B143" s="62" t="s">
        <v>990</v>
      </c>
      <c r="C143" s="62"/>
      <c r="D143" s="62"/>
      <c r="E143" s="62"/>
      <c r="F143" s="62"/>
      <c r="G143" s="62"/>
      <c r="H143" s="62"/>
      <c r="J143" s="63"/>
    </row>
    <row r="144" spans="1:17" x14ac:dyDescent="0.2">
      <c r="A144" s="56"/>
      <c r="B144" s="56"/>
      <c r="C144" s="56"/>
      <c r="D144" s="58"/>
      <c r="E144" s="58"/>
      <c r="F144" s="58"/>
      <c r="G144" s="58"/>
    </row>
    <row r="145" spans="1:10" x14ac:dyDescent="0.2">
      <c r="A145" s="56"/>
      <c r="B145" s="113" t="s">
        <v>167</v>
      </c>
      <c r="C145" s="114"/>
      <c r="D145" s="115"/>
      <c r="E145" s="71"/>
      <c r="F145" s="58"/>
      <c r="G145" s="58"/>
    </row>
    <row r="146" spans="1:10" ht="27.75" customHeight="1" x14ac:dyDescent="0.2">
      <c r="A146" s="56"/>
      <c r="B146" s="116" t="s">
        <v>168</v>
      </c>
      <c r="C146" s="117"/>
      <c r="D146" s="91" t="s">
        <v>169</v>
      </c>
      <c r="E146" s="71"/>
      <c r="F146" s="58"/>
      <c r="G146" s="58"/>
    </row>
    <row r="147" spans="1:10" ht="12.75" customHeight="1" x14ac:dyDescent="0.2">
      <c r="A147" s="56"/>
      <c r="B147" s="116" t="s">
        <v>992</v>
      </c>
      <c r="C147" s="117"/>
      <c r="D147" s="91" t="s">
        <v>169</v>
      </c>
      <c r="E147" s="71"/>
      <c r="F147" s="58"/>
      <c r="G147" s="58"/>
    </row>
    <row r="148" spans="1:10" x14ac:dyDescent="0.2">
      <c r="A148" s="56"/>
      <c r="B148" s="116" t="s">
        <v>170</v>
      </c>
      <c r="C148" s="117"/>
      <c r="D148" s="118" t="s">
        <v>140</v>
      </c>
      <c r="E148" s="71"/>
      <c r="F148" s="58"/>
      <c r="G148" s="58"/>
    </row>
    <row r="149" spans="1:10" x14ac:dyDescent="0.2">
      <c r="A149" s="75"/>
      <c r="B149" s="119" t="s">
        <v>140</v>
      </c>
      <c r="C149" s="119" t="s">
        <v>993</v>
      </c>
      <c r="D149" s="119" t="s">
        <v>171</v>
      </c>
      <c r="E149" s="75"/>
      <c r="F149" s="75"/>
      <c r="G149" s="75"/>
      <c r="H149" s="75"/>
      <c r="J149" s="63"/>
    </row>
    <row r="150" spans="1:10" x14ac:dyDescent="0.2">
      <c r="A150" s="75"/>
      <c r="B150" s="120" t="s">
        <v>172</v>
      </c>
      <c r="C150" s="121">
        <v>46265</v>
      </c>
      <c r="D150" s="121">
        <v>46295</v>
      </c>
      <c r="E150" s="75"/>
      <c r="F150" s="75"/>
      <c r="G150" s="75"/>
      <c r="J150" s="63"/>
    </row>
    <row r="151" spans="1:10" x14ac:dyDescent="0.2">
      <c r="A151" s="75"/>
      <c r="B151" s="94" t="s">
        <v>173</v>
      </c>
      <c r="C151" s="122">
        <v>14.0839</v>
      </c>
      <c r="D151" s="122">
        <v>13.2483</v>
      </c>
      <c r="E151" s="75"/>
      <c r="F151" s="80"/>
      <c r="G151" s="81"/>
    </row>
    <row r="152" spans="1:10" x14ac:dyDescent="0.2">
      <c r="A152" s="75"/>
      <c r="B152" s="94" t="s">
        <v>994</v>
      </c>
      <c r="C152" s="122">
        <v>14.0839</v>
      </c>
      <c r="D152" s="122">
        <v>13.2483</v>
      </c>
      <c r="E152" s="75"/>
      <c r="F152" s="80"/>
      <c r="G152" s="81"/>
    </row>
    <row r="153" spans="1:10" x14ac:dyDescent="0.2">
      <c r="A153" s="75"/>
      <c r="B153" s="94" t="s">
        <v>174</v>
      </c>
      <c r="C153" s="122">
        <v>13.5441</v>
      </c>
      <c r="D153" s="122">
        <v>12.726900000000001</v>
      </c>
      <c r="E153" s="75"/>
      <c r="F153" s="80"/>
      <c r="G153" s="81"/>
    </row>
    <row r="154" spans="1:10" x14ac:dyDescent="0.2">
      <c r="A154" s="75"/>
      <c r="B154" s="94" t="s">
        <v>995</v>
      </c>
      <c r="C154" s="122">
        <v>13.5441</v>
      </c>
      <c r="D154" s="122">
        <v>12.726900000000001</v>
      </c>
      <c r="E154" s="75"/>
      <c r="F154" s="80"/>
      <c r="G154" s="81"/>
    </row>
    <row r="155" spans="1:10" x14ac:dyDescent="0.2">
      <c r="A155" s="75"/>
      <c r="B155" s="75"/>
      <c r="C155" s="75"/>
      <c r="D155" s="75"/>
      <c r="E155" s="75"/>
      <c r="F155" s="75"/>
      <c r="G155" s="75"/>
    </row>
    <row r="156" spans="1:10" x14ac:dyDescent="0.2">
      <c r="A156" s="75"/>
      <c r="B156" s="116" t="s">
        <v>996</v>
      </c>
      <c r="C156" s="117"/>
      <c r="D156" s="91" t="s">
        <v>169</v>
      </c>
      <c r="E156" s="75"/>
      <c r="F156" s="75"/>
      <c r="G156" s="75"/>
    </row>
    <row r="157" spans="1:10" x14ac:dyDescent="0.2">
      <c r="A157" s="75"/>
      <c r="B157" s="123"/>
      <c r="C157" s="123"/>
      <c r="D157" s="123"/>
      <c r="E157" s="75"/>
      <c r="F157" s="75"/>
      <c r="G157" s="75"/>
    </row>
    <row r="158" spans="1:10" x14ac:dyDescent="0.2">
      <c r="A158" s="75"/>
      <c r="B158" s="116" t="s">
        <v>176</v>
      </c>
      <c r="C158" s="117"/>
      <c r="D158" s="91" t="s">
        <v>169</v>
      </c>
      <c r="E158" s="84"/>
      <c r="F158" s="75"/>
      <c r="G158" s="75"/>
    </row>
    <row r="159" spans="1:10" x14ac:dyDescent="0.2">
      <c r="A159" s="75"/>
      <c r="B159" s="116" t="s">
        <v>177</v>
      </c>
      <c r="C159" s="117"/>
      <c r="D159" s="91" t="s">
        <v>169</v>
      </c>
      <c r="E159" s="84"/>
      <c r="F159" s="75"/>
      <c r="G159" s="75"/>
    </row>
    <row r="160" spans="1:10" x14ac:dyDescent="0.2">
      <c r="A160" s="75"/>
      <c r="B160" s="116" t="s">
        <v>178</v>
      </c>
      <c r="C160" s="117"/>
      <c r="D160" s="91" t="s">
        <v>169</v>
      </c>
      <c r="E160" s="84"/>
      <c r="F160" s="75"/>
      <c r="G160" s="75"/>
    </row>
    <row r="161" spans="1:7" x14ac:dyDescent="0.2">
      <c r="A161" s="75"/>
      <c r="B161" s="116" t="s">
        <v>179</v>
      </c>
      <c r="C161" s="117"/>
      <c r="D161" s="125">
        <v>0.90983012412373832</v>
      </c>
      <c r="E161" s="75"/>
      <c r="F161" s="80"/>
      <c r="G161" s="81"/>
    </row>
    <row r="163" spans="1:7" x14ac:dyDescent="0.2">
      <c r="B163" s="130" t="s">
        <v>1048</v>
      </c>
      <c r="C163" s="131"/>
      <c r="D163" s="132"/>
    </row>
    <row r="164" spans="1:7" ht="38.25" x14ac:dyDescent="0.2">
      <c r="B164" s="133" t="s">
        <v>1049</v>
      </c>
      <c r="C164" s="133"/>
      <c r="D164" s="134" t="s">
        <v>915</v>
      </c>
    </row>
    <row r="165" spans="1:7" x14ac:dyDescent="0.2">
      <c r="B165" s="133" t="s">
        <v>1050</v>
      </c>
      <c r="C165" s="133"/>
      <c r="D165" s="135"/>
    </row>
    <row r="166" spans="1:7" x14ac:dyDescent="0.2">
      <c r="B166" s="136"/>
      <c r="C166" s="137"/>
      <c r="D166" s="138"/>
    </row>
    <row r="167" spans="1:7" x14ac:dyDescent="0.2">
      <c r="B167" s="133" t="s">
        <v>1051</v>
      </c>
      <c r="C167" s="133"/>
      <c r="D167" s="139">
        <v>6.6234940764213848</v>
      </c>
    </row>
    <row r="168" spans="1:7" x14ac:dyDescent="0.2">
      <c r="B168" s="136"/>
      <c r="C168" s="137"/>
      <c r="D168" s="138"/>
    </row>
    <row r="169" spans="1:7" x14ac:dyDescent="0.2">
      <c r="B169" s="133" t="s">
        <v>1052</v>
      </c>
      <c r="C169" s="133"/>
      <c r="D169" s="139">
        <v>2.6394765188397669</v>
      </c>
    </row>
    <row r="170" spans="1:7" x14ac:dyDescent="0.2">
      <c r="B170" s="133" t="s">
        <v>1053</v>
      </c>
      <c r="C170" s="133"/>
      <c r="D170" s="139">
        <v>3.1757442530324655</v>
      </c>
    </row>
    <row r="171" spans="1:7" x14ac:dyDescent="0.2">
      <c r="B171" s="136"/>
      <c r="C171" s="137"/>
      <c r="D171" s="138"/>
    </row>
    <row r="172" spans="1:7" x14ac:dyDescent="0.2">
      <c r="B172" s="133" t="s">
        <v>1054</v>
      </c>
      <c r="C172" s="133"/>
      <c r="D172" s="140" t="s">
        <v>1173</v>
      </c>
    </row>
    <row r="173" spans="1:7" x14ac:dyDescent="0.2">
      <c r="B173" s="136" t="s">
        <v>1055</v>
      </c>
      <c r="C173" s="141"/>
      <c r="D173" s="137"/>
    </row>
    <row r="175" spans="1:7" x14ac:dyDescent="0.2">
      <c r="B175" s="86" t="s">
        <v>997</v>
      </c>
      <c r="C175" s="86"/>
    </row>
    <row r="177" spans="2:4" ht="153.75" customHeight="1" x14ac:dyDescent="0.2"/>
    <row r="180" spans="2:4" x14ac:dyDescent="0.2">
      <c r="B180" s="87" t="s">
        <v>998</v>
      </c>
      <c r="C180" s="88"/>
      <c r="D180" s="87"/>
    </row>
    <row r="181" spans="2:4" x14ac:dyDescent="0.2">
      <c r="B181" s="87" t="s">
        <v>1168</v>
      </c>
      <c r="D181" s="87"/>
    </row>
    <row r="182" spans="2:4" ht="165" customHeight="1" x14ac:dyDescent="0.2"/>
  </sheetData>
  <mergeCells count="29">
    <mergeCell ref="B147:C147"/>
    <mergeCell ref="B148:C148"/>
    <mergeCell ref="B156:C156"/>
    <mergeCell ref="B141:H141"/>
    <mergeCell ref="B142:H142"/>
    <mergeCell ref="B143:H143"/>
    <mergeCell ref="B145:D145"/>
    <mergeCell ref="B146:C146"/>
    <mergeCell ref="A1:H1"/>
    <mergeCell ref="A2:H2"/>
    <mergeCell ref="A3:H3"/>
    <mergeCell ref="B139:H139"/>
    <mergeCell ref="B140:H140"/>
    <mergeCell ref="B158:C158"/>
    <mergeCell ref="B159:C159"/>
    <mergeCell ref="B160:C160"/>
    <mergeCell ref="B161:C161"/>
    <mergeCell ref="B163:D163"/>
    <mergeCell ref="B164:C164"/>
    <mergeCell ref="B165:C165"/>
    <mergeCell ref="B166:C166"/>
    <mergeCell ref="B167:C167"/>
    <mergeCell ref="B168:C168"/>
    <mergeCell ref="B175:C175"/>
    <mergeCell ref="B169:C169"/>
    <mergeCell ref="B170:C170"/>
    <mergeCell ref="B171:C171"/>
    <mergeCell ref="B172:C172"/>
    <mergeCell ref="B173:D173"/>
  </mergeCells>
  <hyperlinks>
    <hyperlink ref="I1" location="Index!B2" display="Index" xr:uid="{91C86ABF-79B7-45D4-823C-0287AD66187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2642-2157-4958-8CBB-7C3767197BD2}">
  <sheetPr>
    <outlinePr summaryBelow="0" summaryRight="0"/>
  </sheetPr>
  <dimension ref="A1:Q171"/>
  <sheetViews>
    <sheetView showGridLines="0" workbookViewId="0">
      <selection sqref="A1:H1"/>
    </sheetView>
  </sheetViews>
  <sheetFormatPr defaultColWidth="8.85546875" defaultRowHeight="12.75" x14ac:dyDescent="0.2"/>
  <cols>
    <col min="1" max="1" width="6.85546875" style="29" customWidth="1"/>
    <col min="2" max="2" width="20.7109375" style="29" customWidth="1"/>
    <col min="3" max="3" width="55.7109375" style="29" customWidth="1"/>
    <col min="4" max="4" width="17.85546875" style="29" customWidth="1"/>
    <col min="5" max="6" width="19.140625" style="29" customWidth="1"/>
    <col min="7" max="7" width="16.42578125" style="29" customWidth="1"/>
    <col min="8" max="16384" width="8.85546875" style="29"/>
  </cols>
  <sheetData>
    <row r="1" spans="1:9" ht="15" x14ac:dyDescent="0.2">
      <c r="A1" s="28" t="s">
        <v>0</v>
      </c>
      <c r="B1" s="28"/>
      <c r="C1" s="28"/>
      <c r="D1" s="28"/>
      <c r="E1" s="28"/>
      <c r="F1" s="28"/>
      <c r="G1" s="28"/>
      <c r="H1" s="28"/>
      <c r="I1" s="1" t="s">
        <v>942</v>
      </c>
    </row>
    <row r="2" spans="1:9" ht="15" x14ac:dyDescent="0.2">
      <c r="A2" s="28" t="s">
        <v>928</v>
      </c>
      <c r="B2" s="28"/>
      <c r="C2" s="28"/>
      <c r="D2" s="28"/>
      <c r="E2" s="28"/>
      <c r="F2" s="28"/>
      <c r="G2" s="28"/>
      <c r="H2" s="28"/>
    </row>
    <row r="3" spans="1:9" ht="15" x14ac:dyDescent="0.2">
      <c r="A3" s="28" t="s">
        <v>1170</v>
      </c>
      <c r="B3" s="28"/>
      <c r="C3" s="28"/>
      <c r="D3" s="28"/>
      <c r="E3" s="28"/>
      <c r="F3" s="28"/>
      <c r="G3" s="28"/>
      <c r="H3" s="28"/>
    </row>
    <row r="4" spans="1:9" s="32" customFormat="1" ht="30" x14ac:dyDescent="0.2">
      <c r="A4" s="30" t="s">
        <v>2</v>
      </c>
      <c r="B4" s="30" t="s">
        <v>3</v>
      </c>
      <c r="C4" s="30" t="s">
        <v>4</v>
      </c>
      <c r="D4" s="30" t="s">
        <v>5</v>
      </c>
      <c r="E4" s="30" t="s">
        <v>6</v>
      </c>
      <c r="F4" s="30" t="s">
        <v>7</v>
      </c>
      <c r="G4" s="30" t="s">
        <v>8</v>
      </c>
      <c r="H4" s="31" t="s">
        <v>941</v>
      </c>
    </row>
    <row r="5" spans="1:9" x14ac:dyDescent="0.2">
      <c r="A5" s="33"/>
      <c r="B5" s="33"/>
      <c r="C5" s="34" t="s">
        <v>9</v>
      </c>
      <c r="D5" s="33"/>
      <c r="E5" s="33"/>
      <c r="F5" s="33"/>
      <c r="G5" s="33"/>
      <c r="H5" s="35" t="s">
        <v>140</v>
      </c>
    </row>
    <row r="6" spans="1:9" x14ac:dyDescent="0.2">
      <c r="A6" s="36"/>
      <c r="B6" s="37"/>
      <c r="C6" s="37" t="s">
        <v>10</v>
      </c>
      <c r="D6" s="37"/>
      <c r="E6" s="38"/>
      <c r="F6" s="39"/>
      <c r="G6" s="40"/>
      <c r="H6" s="35" t="s">
        <v>140</v>
      </c>
    </row>
    <row r="7" spans="1:9" x14ac:dyDescent="0.2">
      <c r="A7" s="41">
        <v>1</v>
      </c>
      <c r="B7" s="42" t="s">
        <v>476</v>
      </c>
      <c r="C7" s="42" t="s">
        <v>477</v>
      </c>
      <c r="D7" s="42" t="s">
        <v>212</v>
      </c>
      <c r="E7" s="43">
        <v>76026</v>
      </c>
      <c r="F7" s="44">
        <v>2509.162104</v>
      </c>
      <c r="G7" s="45">
        <v>3.1767259999999999E-2</v>
      </c>
      <c r="H7" s="35" t="s">
        <v>140</v>
      </c>
    </row>
    <row r="8" spans="1:9" x14ac:dyDescent="0.2">
      <c r="A8" s="41">
        <v>2</v>
      </c>
      <c r="B8" s="42" t="s">
        <v>454</v>
      </c>
      <c r="C8" s="42" t="s">
        <v>455</v>
      </c>
      <c r="D8" s="42" t="s">
        <v>46</v>
      </c>
      <c r="E8" s="43">
        <v>339653</v>
      </c>
      <c r="F8" s="44">
        <v>2407.1208109999998</v>
      </c>
      <c r="G8" s="45">
        <v>3.047536E-2</v>
      </c>
      <c r="H8" s="35" t="s">
        <v>140</v>
      </c>
    </row>
    <row r="9" spans="1:9" ht="25.5" x14ac:dyDescent="0.2">
      <c r="A9" s="41">
        <v>3</v>
      </c>
      <c r="B9" s="42" t="s">
        <v>213</v>
      </c>
      <c r="C9" s="42" t="s">
        <v>214</v>
      </c>
      <c r="D9" s="42" t="s">
        <v>215</v>
      </c>
      <c r="E9" s="43">
        <v>108401</v>
      </c>
      <c r="F9" s="44">
        <v>2200.757102</v>
      </c>
      <c r="G9" s="45">
        <v>2.7862689999999999E-2</v>
      </c>
      <c r="H9" s="35" t="s">
        <v>140</v>
      </c>
    </row>
    <row r="10" spans="1:9" x14ac:dyDescent="0.2">
      <c r="A10" s="41">
        <v>4</v>
      </c>
      <c r="B10" s="42" t="s">
        <v>830</v>
      </c>
      <c r="C10" s="42" t="s">
        <v>831</v>
      </c>
      <c r="D10" s="42" t="s">
        <v>34</v>
      </c>
      <c r="E10" s="43">
        <v>4540</v>
      </c>
      <c r="F10" s="44">
        <v>2138.34</v>
      </c>
      <c r="G10" s="45">
        <v>2.707246E-2</v>
      </c>
      <c r="H10" s="35" t="s">
        <v>140</v>
      </c>
    </row>
    <row r="11" spans="1:9" x14ac:dyDescent="0.2">
      <c r="A11" s="41">
        <v>5</v>
      </c>
      <c r="B11" s="42" t="s">
        <v>47</v>
      </c>
      <c r="C11" s="42" t="s">
        <v>48</v>
      </c>
      <c r="D11" s="42" t="s">
        <v>46</v>
      </c>
      <c r="E11" s="43">
        <v>158081</v>
      </c>
      <c r="F11" s="44">
        <v>2089.356577</v>
      </c>
      <c r="G11" s="45">
        <v>2.645231E-2</v>
      </c>
      <c r="H11" s="35" t="s">
        <v>140</v>
      </c>
    </row>
    <row r="12" spans="1:9" x14ac:dyDescent="0.2">
      <c r="A12" s="41">
        <v>6</v>
      </c>
      <c r="B12" s="42" t="s">
        <v>320</v>
      </c>
      <c r="C12" s="42" t="s">
        <v>321</v>
      </c>
      <c r="D12" s="42" t="s">
        <v>192</v>
      </c>
      <c r="E12" s="43">
        <v>18661</v>
      </c>
      <c r="F12" s="44">
        <v>1983.6642999999999</v>
      </c>
      <c r="G12" s="45">
        <v>2.5114190000000002E-2</v>
      </c>
      <c r="H12" s="35" t="s">
        <v>140</v>
      </c>
    </row>
    <row r="13" spans="1:9" x14ac:dyDescent="0.2">
      <c r="A13" s="41">
        <v>7</v>
      </c>
      <c r="B13" s="42" t="s">
        <v>856</v>
      </c>
      <c r="C13" s="42" t="s">
        <v>857</v>
      </c>
      <c r="D13" s="42" t="s">
        <v>115</v>
      </c>
      <c r="E13" s="43">
        <v>41713</v>
      </c>
      <c r="F13" s="44">
        <v>1913.3753099999999</v>
      </c>
      <c r="G13" s="45">
        <v>2.4224300000000001E-2</v>
      </c>
      <c r="H13" s="35" t="s">
        <v>140</v>
      </c>
    </row>
    <row r="14" spans="1:9" x14ac:dyDescent="0.2">
      <c r="A14" s="41">
        <v>8</v>
      </c>
      <c r="B14" s="42" t="s">
        <v>17</v>
      </c>
      <c r="C14" s="42" t="s">
        <v>18</v>
      </c>
      <c r="D14" s="42" t="s">
        <v>19</v>
      </c>
      <c r="E14" s="43">
        <v>154779</v>
      </c>
      <c r="F14" s="44">
        <v>1837.2267300000001</v>
      </c>
      <c r="G14" s="45">
        <v>2.3260220000000002E-2</v>
      </c>
      <c r="H14" s="35" t="s">
        <v>140</v>
      </c>
    </row>
    <row r="15" spans="1:9" x14ac:dyDescent="0.2">
      <c r="A15" s="41">
        <v>9</v>
      </c>
      <c r="B15" s="42" t="s">
        <v>883</v>
      </c>
      <c r="C15" s="42" t="s">
        <v>884</v>
      </c>
      <c r="D15" s="42" t="s">
        <v>183</v>
      </c>
      <c r="E15" s="43">
        <v>562979</v>
      </c>
      <c r="F15" s="44">
        <v>1683.3072099999999</v>
      </c>
      <c r="G15" s="45">
        <v>2.131152E-2</v>
      </c>
      <c r="H15" s="35" t="s">
        <v>140</v>
      </c>
    </row>
    <row r="16" spans="1:9" x14ac:dyDescent="0.2">
      <c r="A16" s="41">
        <v>10</v>
      </c>
      <c r="B16" s="42" t="s">
        <v>699</v>
      </c>
      <c r="C16" s="42" t="s">
        <v>700</v>
      </c>
      <c r="D16" s="42" t="s">
        <v>192</v>
      </c>
      <c r="E16" s="43">
        <v>159033</v>
      </c>
      <c r="F16" s="44">
        <v>1580.9470530000001</v>
      </c>
      <c r="G16" s="45">
        <v>2.001559E-2</v>
      </c>
      <c r="H16" s="35" t="s">
        <v>140</v>
      </c>
    </row>
    <row r="17" spans="1:8" x14ac:dyDescent="0.2">
      <c r="A17" s="41">
        <v>11</v>
      </c>
      <c r="B17" s="42" t="s">
        <v>852</v>
      </c>
      <c r="C17" s="42" t="s">
        <v>853</v>
      </c>
      <c r="D17" s="42" t="s">
        <v>192</v>
      </c>
      <c r="E17" s="43">
        <v>967738</v>
      </c>
      <c r="F17" s="44">
        <v>1533.86473</v>
      </c>
      <c r="G17" s="45">
        <v>1.9419499999999999E-2</v>
      </c>
      <c r="H17" s="35" t="s">
        <v>140</v>
      </c>
    </row>
    <row r="18" spans="1:8" x14ac:dyDescent="0.2">
      <c r="A18" s="41">
        <v>12</v>
      </c>
      <c r="B18" s="42" t="s">
        <v>666</v>
      </c>
      <c r="C18" s="42" t="s">
        <v>667</v>
      </c>
      <c r="D18" s="42" t="s">
        <v>668</v>
      </c>
      <c r="E18" s="43">
        <v>312260</v>
      </c>
      <c r="F18" s="44">
        <v>1327.105</v>
      </c>
      <c r="G18" s="45">
        <v>1.6801819999999999E-2</v>
      </c>
      <c r="H18" s="35" t="s">
        <v>140</v>
      </c>
    </row>
    <row r="19" spans="1:8" x14ac:dyDescent="0.2">
      <c r="A19" s="41">
        <v>13</v>
      </c>
      <c r="B19" s="42" t="s">
        <v>840</v>
      </c>
      <c r="C19" s="42" t="s">
        <v>841</v>
      </c>
      <c r="D19" s="42" t="s">
        <v>121</v>
      </c>
      <c r="E19" s="43">
        <v>228408</v>
      </c>
      <c r="F19" s="44">
        <v>1292.78928</v>
      </c>
      <c r="G19" s="45">
        <v>1.6367360000000001E-2</v>
      </c>
      <c r="H19" s="35" t="s">
        <v>140</v>
      </c>
    </row>
    <row r="20" spans="1:8" x14ac:dyDescent="0.2">
      <c r="A20" s="41">
        <v>14</v>
      </c>
      <c r="B20" s="42" t="s">
        <v>129</v>
      </c>
      <c r="C20" s="42" t="s">
        <v>130</v>
      </c>
      <c r="D20" s="42" t="s">
        <v>126</v>
      </c>
      <c r="E20" s="43">
        <v>700524</v>
      </c>
      <c r="F20" s="44">
        <v>1291.065732</v>
      </c>
      <c r="G20" s="45">
        <v>1.6345539999999999E-2</v>
      </c>
      <c r="H20" s="35" t="s">
        <v>140</v>
      </c>
    </row>
    <row r="21" spans="1:8" x14ac:dyDescent="0.2">
      <c r="A21" s="41">
        <v>15</v>
      </c>
      <c r="B21" s="42" t="s">
        <v>67</v>
      </c>
      <c r="C21" s="42" t="s">
        <v>68</v>
      </c>
      <c r="D21" s="42" t="s">
        <v>39</v>
      </c>
      <c r="E21" s="43">
        <v>302435</v>
      </c>
      <c r="F21" s="44">
        <v>1256.6174249999999</v>
      </c>
      <c r="G21" s="45">
        <v>1.5909409999999999E-2</v>
      </c>
      <c r="H21" s="35" t="s">
        <v>140</v>
      </c>
    </row>
    <row r="22" spans="1:8" x14ac:dyDescent="0.2">
      <c r="A22" s="41">
        <v>16</v>
      </c>
      <c r="B22" s="42" t="s">
        <v>273</v>
      </c>
      <c r="C22" s="42" t="s">
        <v>274</v>
      </c>
      <c r="D22" s="42" t="s">
        <v>28</v>
      </c>
      <c r="E22" s="43">
        <v>56982</v>
      </c>
      <c r="F22" s="44">
        <v>1247.9627820000001</v>
      </c>
      <c r="G22" s="45">
        <v>1.5799839999999999E-2</v>
      </c>
      <c r="H22" s="35" t="s">
        <v>140</v>
      </c>
    </row>
    <row r="23" spans="1:8" x14ac:dyDescent="0.2">
      <c r="A23" s="41">
        <v>17</v>
      </c>
      <c r="B23" s="42" t="s">
        <v>836</v>
      </c>
      <c r="C23" s="42" t="s">
        <v>837</v>
      </c>
      <c r="D23" s="42" t="s">
        <v>183</v>
      </c>
      <c r="E23" s="43">
        <v>44706</v>
      </c>
      <c r="F23" s="44">
        <v>1223.6479260000001</v>
      </c>
      <c r="G23" s="45">
        <v>1.5492000000000001E-2</v>
      </c>
      <c r="H23" s="35" t="s">
        <v>140</v>
      </c>
    </row>
    <row r="24" spans="1:8" x14ac:dyDescent="0.2">
      <c r="A24" s="41">
        <v>18</v>
      </c>
      <c r="B24" s="42" t="s">
        <v>14</v>
      </c>
      <c r="C24" s="42" t="s">
        <v>15</v>
      </c>
      <c r="D24" s="42" t="s">
        <v>16</v>
      </c>
      <c r="E24" s="43">
        <v>68687</v>
      </c>
      <c r="F24" s="44">
        <v>1206.83059</v>
      </c>
      <c r="G24" s="45">
        <v>1.527908E-2</v>
      </c>
      <c r="H24" s="35" t="s">
        <v>140</v>
      </c>
    </row>
    <row r="25" spans="1:8" x14ac:dyDescent="0.2">
      <c r="A25" s="41">
        <v>19</v>
      </c>
      <c r="B25" s="42" t="s">
        <v>310</v>
      </c>
      <c r="C25" s="42" t="s">
        <v>311</v>
      </c>
      <c r="D25" s="42" t="s">
        <v>227</v>
      </c>
      <c r="E25" s="43">
        <v>361894</v>
      </c>
      <c r="F25" s="44">
        <v>1158.0608</v>
      </c>
      <c r="G25" s="45">
        <v>1.466163E-2</v>
      </c>
      <c r="H25" s="35" t="s">
        <v>140</v>
      </c>
    </row>
    <row r="26" spans="1:8" x14ac:dyDescent="0.2">
      <c r="A26" s="41">
        <v>20</v>
      </c>
      <c r="B26" s="42" t="s">
        <v>729</v>
      </c>
      <c r="C26" s="42" t="s">
        <v>730</v>
      </c>
      <c r="D26" s="42" t="s">
        <v>222</v>
      </c>
      <c r="E26" s="43">
        <v>21948</v>
      </c>
      <c r="F26" s="44">
        <v>1150.29468</v>
      </c>
      <c r="G26" s="45">
        <v>1.4563309999999999E-2</v>
      </c>
      <c r="H26" s="35" t="s">
        <v>140</v>
      </c>
    </row>
    <row r="27" spans="1:8" x14ac:dyDescent="0.2">
      <c r="A27" s="41">
        <v>21</v>
      </c>
      <c r="B27" s="42" t="s">
        <v>842</v>
      </c>
      <c r="C27" s="42" t="s">
        <v>843</v>
      </c>
      <c r="D27" s="42" t="s">
        <v>39</v>
      </c>
      <c r="E27" s="43">
        <v>132030</v>
      </c>
      <c r="F27" s="44">
        <v>1127.80026</v>
      </c>
      <c r="G27" s="45">
        <v>1.4278519999999999E-2</v>
      </c>
      <c r="H27" s="35" t="s">
        <v>140</v>
      </c>
    </row>
    <row r="28" spans="1:8" x14ac:dyDescent="0.2">
      <c r="A28" s="41">
        <v>22</v>
      </c>
      <c r="B28" s="42" t="s">
        <v>715</v>
      </c>
      <c r="C28" s="42" t="s">
        <v>716</v>
      </c>
      <c r="D28" s="42" t="s">
        <v>209</v>
      </c>
      <c r="E28" s="43">
        <v>284254</v>
      </c>
      <c r="F28" s="44">
        <v>1123.3718080000001</v>
      </c>
      <c r="G28" s="45">
        <v>1.4222449999999999E-2</v>
      </c>
      <c r="H28" s="35" t="s">
        <v>140</v>
      </c>
    </row>
    <row r="29" spans="1:8" x14ac:dyDescent="0.2">
      <c r="A29" s="41">
        <v>23</v>
      </c>
      <c r="B29" s="42" t="s">
        <v>929</v>
      </c>
      <c r="C29" s="42" t="s">
        <v>930</v>
      </c>
      <c r="D29" s="42" t="s">
        <v>34</v>
      </c>
      <c r="E29" s="43">
        <v>892</v>
      </c>
      <c r="F29" s="44">
        <v>1117.4975999999999</v>
      </c>
      <c r="G29" s="45">
        <v>1.414808E-2</v>
      </c>
      <c r="H29" s="35" t="s">
        <v>140</v>
      </c>
    </row>
    <row r="30" spans="1:8" x14ac:dyDescent="0.2">
      <c r="A30" s="41">
        <v>24</v>
      </c>
      <c r="B30" s="42" t="s">
        <v>220</v>
      </c>
      <c r="C30" s="42" t="s">
        <v>221</v>
      </c>
      <c r="D30" s="42" t="s">
        <v>222</v>
      </c>
      <c r="E30" s="43">
        <v>27051</v>
      </c>
      <c r="F30" s="44">
        <v>1110.71406</v>
      </c>
      <c r="G30" s="45">
        <v>1.40622E-2</v>
      </c>
      <c r="H30" s="35" t="s">
        <v>140</v>
      </c>
    </row>
    <row r="31" spans="1:8" x14ac:dyDescent="0.2">
      <c r="A31" s="41">
        <v>25</v>
      </c>
      <c r="B31" s="42" t="s">
        <v>931</v>
      </c>
      <c r="C31" s="42" t="s">
        <v>932</v>
      </c>
      <c r="D31" s="42" t="s">
        <v>93</v>
      </c>
      <c r="E31" s="43">
        <v>389709</v>
      </c>
      <c r="F31" s="44">
        <v>1108.7221050000001</v>
      </c>
      <c r="G31" s="45">
        <v>1.4036979999999999E-2</v>
      </c>
      <c r="H31" s="35" t="s">
        <v>140</v>
      </c>
    </row>
    <row r="32" spans="1:8" ht="51" x14ac:dyDescent="0.2">
      <c r="A32" s="41">
        <v>26</v>
      </c>
      <c r="B32" s="42" t="s">
        <v>131</v>
      </c>
      <c r="C32" s="42" t="s">
        <v>132</v>
      </c>
      <c r="D32" s="42" t="s">
        <v>133</v>
      </c>
      <c r="E32" s="43">
        <v>718598</v>
      </c>
      <c r="F32" s="44">
        <v>1108.0062562000001</v>
      </c>
      <c r="G32" s="45">
        <v>1.4027919999999999E-2</v>
      </c>
      <c r="H32" s="35" t="s">
        <v>140</v>
      </c>
    </row>
    <row r="33" spans="1:8" x14ac:dyDescent="0.2">
      <c r="A33" s="41">
        <v>27</v>
      </c>
      <c r="B33" s="42" t="s">
        <v>462</v>
      </c>
      <c r="C33" s="42" t="s">
        <v>463</v>
      </c>
      <c r="D33" s="42" t="s">
        <v>183</v>
      </c>
      <c r="E33" s="43">
        <v>63319</v>
      </c>
      <c r="F33" s="44">
        <v>1096.05189</v>
      </c>
      <c r="G33" s="45">
        <v>1.387657E-2</v>
      </c>
      <c r="H33" s="35" t="s">
        <v>140</v>
      </c>
    </row>
    <row r="34" spans="1:8" x14ac:dyDescent="0.2">
      <c r="A34" s="41">
        <v>28</v>
      </c>
      <c r="B34" s="42" t="s">
        <v>838</v>
      </c>
      <c r="C34" s="42" t="s">
        <v>839</v>
      </c>
      <c r="D34" s="42" t="s">
        <v>56</v>
      </c>
      <c r="E34" s="43">
        <v>116455</v>
      </c>
      <c r="F34" s="44">
        <v>1082.7985900000001</v>
      </c>
      <c r="G34" s="45">
        <v>1.370878E-2</v>
      </c>
      <c r="H34" s="35" t="s">
        <v>140</v>
      </c>
    </row>
    <row r="35" spans="1:8" x14ac:dyDescent="0.2">
      <c r="A35" s="41">
        <v>29</v>
      </c>
      <c r="B35" s="42" t="s">
        <v>740</v>
      </c>
      <c r="C35" s="42" t="s">
        <v>741</v>
      </c>
      <c r="D35" s="42" t="s">
        <v>126</v>
      </c>
      <c r="E35" s="43">
        <v>86235</v>
      </c>
      <c r="F35" s="44">
        <v>1080.86949</v>
      </c>
      <c r="G35" s="45">
        <v>1.368435E-2</v>
      </c>
      <c r="H35" s="35" t="s">
        <v>140</v>
      </c>
    </row>
    <row r="36" spans="1:8" x14ac:dyDescent="0.2">
      <c r="A36" s="41">
        <v>30</v>
      </c>
      <c r="B36" s="42" t="s">
        <v>648</v>
      </c>
      <c r="C36" s="42" t="s">
        <v>649</v>
      </c>
      <c r="D36" s="42" t="s">
        <v>110</v>
      </c>
      <c r="E36" s="43">
        <v>94686</v>
      </c>
      <c r="F36" s="44">
        <v>1074.6860999999999</v>
      </c>
      <c r="G36" s="45">
        <v>1.360607E-2</v>
      </c>
      <c r="H36" s="35" t="s">
        <v>140</v>
      </c>
    </row>
    <row r="37" spans="1:8" x14ac:dyDescent="0.2">
      <c r="A37" s="41">
        <v>31</v>
      </c>
      <c r="B37" s="42" t="s">
        <v>83</v>
      </c>
      <c r="C37" s="42" t="s">
        <v>84</v>
      </c>
      <c r="D37" s="42" t="s">
        <v>16</v>
      </c>
      <c r="E37" s="43">
        <v>287114</v>
      </c>
      <c r="F37" s="44">
        <v>1071.509448</v>
      </c>
      <c r="G37" s="45">
        <v>1.3565850000000001E-2</v>
      </c>
      <c r="H37" s="35" t="s">
        <v>140</v>
      </c>
    </row>
    <row r="38" spans="1:8" x14ac:dyDescent="0.2">
      <c r="A38" s="41">
        <v>32</v>
      </c>
      <c r="B38" s="42" t="s">
        <v>91</v>
      </c>
      <c r="C38" s="42" t="s">
        <v>92</v>
      </c>
      <c r="D38" s="42" t="s">
        <v>93</v>
      </c>
      <c r="E38" s="43">
        <v>628007</v>
      </c>
      <c r="F38" s="44">
        <v>1071.0659384999999</v>
      </c>
      <c r="G38" s="45">
        <v>1.356023E-2</v>
      </c>
      <c r="H38" s="35" t="s">
        <v>140</v>
      </c>
    </row>
    <row r="39" spans="1:8" x14ac:dyDescent="0.2">
      <c r="A39" s="41">
        <v>33</v>
      </c>
      <c r="B39" s="42" t="s">
        <v>42</v>
      </c>
      <c r="C39" s="42" t="s">
        <v>43</v>
      </c>
      <c r="D39" s="42" t="s">
        <v>22</v>
      </c>
      <c r="E39" s="43">
        <v>409307</v>
      </c>
      <c r="F39" s="44">
        <v>1066.244735</v>
      </c>
      <c r="G39" s="45">
        <v>1.3499199999999999E-2</v>
      </c>
      <c r="H39" s="35" t="s">
        <v>140</v>
      </c>
    </row>
    <row r="40" spans="1:8" x14ac:dyDescent="0.2">
      <c r="A40" s="41">
        <v>34</v>
      </c>
      <c r="B40" s="42" t="s">
        <v>832</v>
      </c>
      <c r="C40" s="42" t="s">
        <v>833</v>
      </c>
      <c r="D40" s="42" t="s">
        <v>46</v>
      </c>
      <c r="E40" s="43">
        <v>921501</v>
      </c>
      <c r="F40" s="44">
        <v>1041.8490306000001</v>
      </c>
      <c r="G40" s="45">
        <v>1.319033E-2</v>
      </c>
      <c r="H40" s="35" t="s">
        <v>140</v>
      </c>
    </row>
    <row r="41" spans="1:8" ht="25.5" x14ac:dyDescent="0.2">
      <c r="A41" s="41">
        <v>35</v>
      </c>
      <c r="B41" s="42" t="s">
        <v>654</v>
      </c>
      <c r="C41" s="42" t="s">
        <v>655</v>
      </c>
      <c r="D41" s="42" t="s">
        <v>215</v>
      </c>
      <c r="E41" s="43">
        <v>11183</v>
      </c>
      <c r="F41" s="44">
        <v>1039.0684450000001</v>
      </c>
      <c r="G41" s="45">
        <v>1.3155129999999999E-2</v>
      </c>
      <c r="H41" s="35" t="s">
        <v>140</v>
      </c>
    </row>
    <row r="42" spans="1:8" x14ac:dyDescent="0.2">
      <c r="A42" s="41">
        <v>36</v>
      </c>
      <c r="B42" s="42" t="s">
        <v>122</v>
      </c>
      <c r="C42" s="42" t="s">
        <v>123</v>
      </c>
      <c r="D42" s="42" t="s">
        <v>39</v>
      </c>
      <c r="E42" s="43">
        <v>32459</v>
      </c>
      <c r="F42" s="44">
        <v>1038.6880000000001</v>
      </c>
      <c r="G42" s="45">
        <v>1.315031E-2</v>
      </c>
      <c r="H42" s="35" t="s">
        <v>140</v>
      </c>
    </row>
    <row r="43" spans="1:8" x14ac:dyDescent="0.2">
      <c r="A43" s="41">
        <v>37</v>
      </c>
      <c r="B43" s="42" t="s">
        <v>631</v>
      </c>
      <c r="C43" s="42" t="s">
        <v>632</v>
      </c>
      <c r="D43" s="42" t="s">
        <v>633</v>
      </c>
      <c r="E43" s="43">
        <v>394432</v>
      </c>
      <c r="F43" s="44">
        <v>1036.3700799999999</v>
      </c>
      <c r="G43" s="45">
        <v>1.3120969999999999E-2</v>
      </c>
      <c r="H43" s="35" t="s">
        <v>140</v>
      </c>
    </row>
    <row r="44" spans="1:8" x14ac:dyDescent="0.2">
      <c r="A44" s="41">
        <v>38</v>
      </c>
      <c r="B44" s="42" t="s">
        <v>78</v>
      </c>
      <c r="C44" s="42" t="s">
        <v>79</v>
      </c>
      <c r="D44" s="42" t="s">
        <v>80</v>
      </c>
      <c r="E44" s="43">
        <v>457716</v>
      </c>
      <c r="F44" s="44">
        <v>1033.5227279999999</v>
      </c>
      <c r="G44" s="45">
        <v>1.308492E-2</v>
      </c>
      <c r="H44" s="35" t="s">
        <v>140</v>
      </c>
    </row>
    <row r="45" spans="1:8" x14ac:dyDescent="0.2">
      <c r="A45" s="41">
        <v>39</v>
      </c>
      <c r="B45" s="42" t="s">
        <v>20</v>
      </c>
      <c r="C45" s="42" t="s">
        <v>21</v>
      </c>
      <c r="D45" s="42" t="s">
        <v>22</v>
      </c>
      <c r="E45" s="43">
        <v>318796</v>
      </c>
      <c r="F45" s="44">
        <v>1028.91409</v>
      </c>
      <c r="G45" s="45">
        <v>1.3026569999999999E-2</v>
      </c>
      <c r="H45" s="35" t="s">
        <v>140</v>
      </c>
    </row>
    <row r="46" spans="1:8" x14ac:dyDescent="0.2">
      <c r="A46" s="41">
        <v>40</v>
      </c>
      <c r="B46" s="42" t="s">
        <v>642</v>
      </c>
      <c r="C46" s="42" t="s">
        <v>643</v>
      </c>
      <c r="D46" s="42" t="s">
        <v>46</v>
      </c>
      <c r="E46" s="43">
        <v>436711</v>
      </c>
      <c r="F46" s="44">
        <v>1006.8372105</v>
      </c>
      <c r="G46" s="45">
        <v>1.2747069999999999E-2</v>
      </c>
      <c r="H46" s="35" t="s">
        <v>140</v>
      </c>
    </row>
    <row r="47" spans="1:8" x14ac:dyDescent="0.2">
      <c r="A47" s="41">
        <v>41</v>
      </c>
      <c r="B47" s="42" t="s">
        <v>640</v>
      </c>
      <c r="C47" s="42" t="s">
        <v>641</v>
      </c>
      <c r="D47" s="42" t="s">
        <v>183</v>
      </c>
      <c r="E47" s="43">
        <v>461264</v>
      </c>
      <c r="F47" s="44">
        <v>1000.3893632</v>
      </c>
      <c r="G47" s="45">
        <v>1.266543E-2</v>
      </c>
      <c r="H47" s="35" t="s">
        <v>140</v>
      </c>
    </row>
    <row r="48" spans="1:8" x14ac:dyDescent="0.2">
      <c r="A48" s="41">
        <v>42</v>
      </c>
      <c r="B48" s="42" t="s">
        <v>458</v>
      </c>
      <c r="C48" s="42" t="s">
        <v>459</v>
      </c>
      <c r="D48" s="42" t="s">
        <v>121</v>
      </c>
      <c r="E48" s="43">
        <v>106157</v>
      </c>
      <c r="F48" s="44">
        <v>999.78662599999996</v>
      </c>
      <c r="G48" s="45">
        <v>1.26578E-2</v>
      </c>
      <c r="H48" s="35" t="s">
        <v>140</v>
      </c>
    </row>
    <row r="49" spans="1:8" x14ac:dyDescent="0.2">
      <c r="A49" s="41">
        <v>43</v>
      </c>
      <c r="B49" s="42" t="s">
        <v>193</v>
      </c>
      <c r="C49" s="42" t="s">
        <v>194</v>
      </c>
      <c r="D49" s="42" t="s">
        <v>34</v>
      </c>
      <c r="E49" s="43">
        <v>120319</v>
      </c>
      <c r="F49" s="44">
        <v>998.64769999999999</v>
      </c>
      <c r="G49" s="45">
        <v>1.2643379999999999E-2</v>
      </c>
      <c r="H49" s="35" t="s">
        <v>140</v>
      </c>
    </row>
    <row r="50" spans="1:8" x14ac:dyDescent="0.2">
      <c r="A50" s="41">
        <v>44</v>
      </c>
      <c r="B50" s="42" t="s">
        <v>401</v>
      </c>
      <c r="C50" s="42" t="s">
        <v>402</v>
      </c>
      <c r="D50" s="42" t="s">
        <v>46</v>
      </c>
      <c r="E50" s="43">
        <v>582895</v>
      </c>
      <c r="F50" s="44">
        <v>996.75045</v>
      </c>
      <c r="G50" s="45">
        <v>1.261936E-2</v>
      </c>
      <c r="H50" s="35" t="s">
        <v>140</v>
      </c>
    </row>
    <row r="51" spans="1:8" x14ac:dyDescent="0.2">
      <c r="A51" s="41">
        <v>45</v>
      </c>
      <c r="B51" s="42" t="s">
        <v>850</v>
      </c>
      <c r="C51" s="42" t="s">
        <v>851</v>
      </c>
      <c r="D51" s="42" t="s">
        <v>46</v>
      </c>
      <c r="E51" s="43">
        <v>830931</v>
      </c>
      <c r="F51" s="44">
        <v>992.46398639999995</v>
      </c>
      <c r="G51" s="45">
        <v>1.2565089999999999E-2</v>
      </c>
      <c r="H51" s="35" t="s">
        <v>140</v>
      </c>
    </row>
    <row r="52" spans="1:8" ht="25.5" x14ac:dyDescent="0.2">
      <c r="A52" s="41">
        <v>46</v>
      </c>
      <c r="B52" s="42" t="s">
        <v>228</v>
      </c>
      <c r="C52" s="42" t="s">
        <v>229</v>
      </c>
      <c r="D52" s="42" t="s">
        <v>230</v>
      </c>
      <c r="E52" s="43">
        <v>58821</v>
      </c>
      <c r="F52" s="44">
        <v>987.01638000000003</v>
      </c>
      <c r="G52" s="45">
        <v>1.2496129999999999E-2</v>
      </c>
      <c r="H52" s="35" t="s">
        <v>140</v>
      </c>
    </row>
    <row r="53" spans="1:8" x14ac:dyDescent="0.2">
      <c r="A53" s="41">
        <v>47</v>
      </c>
      <c r="B53" s="42" t="s">
        <v>933</v>
      </c>
      <c r="C53" s="42" t="s">
        <v>934</v>
      </c>
      <c r="D53" s="42" t="s">
        <v>39</v>
      </c>
      <c r="E53" s="43">
        <v>5646</v>
      </c>
      <c r="F53" s="44">
        <v>981.50063999999998</v>
      </c>
      <c r="G53" s="45">
        <v>1.242629E-2</v>
      </c>
      <c r="H53" s="35" t="s">
        <v>140</v>
      </c>
    </row>
    <row r="54" spans="1:8" x14ac:dyDescent="0.2">
      <c r="A54" s="41">
        <v>48</v>
      </c>
      <c r="B54" s="42" t="s">
        <v>11</v>
      </c>
      <c r="C54" s="42" t="s">
        <v>12</v>
      </c>
      <c r="D54" s="42" t="s">
        <v>13</v>
      </c>
      <c r="E54" s="43">
        <v>26050</v>
      </c>
      <c r="F54" s="44">
        <v>979.48</v>
      </c>
      <c r="G54" s="45">
        <v>1.2400710000000001E-2</v>
      </c>
      <c r="H54" s="35" t="s">
        <v>140</v>
      </c>
    </row>
    <row r="55" spans="1:8" x14ac:dyDescent="0.2">
      <c r="A55" s="41">
        <v>49</v>
      </c>
      <c r="B55" s="42" t="s">
        <v>98</v>
      </c>
      <c r="C55" s="42" t="s">
        <v>99</v>
      </c>
      <c r="D55" s="42" t="s">
        <v>39</v>
      </c>
      <c r="E55" s="43">
        <v>2469854</v>
      </c>
      <c r="F55" s="44">
        <v>975.34534459999998</v>
      </c>
      <c r="G55" s="45">
        <v>1.2348359999999999E-2</v>
      </c>
      <c r="H55" s="35" t="s">
        <v>140</v>
      </c>
    </row>
    <row r="56" spans="1:8" ht="25.5" x14ac:dyDescent="0.2">
      <c r="A56" s="41">
        <v>50</v>
      </c>
      <c r="B56" s="42" t="s">
        <v>935</v>
      </c>
      <c r="C56" s="42" t="s">
        <v>936</v>
      </c>
      <c r="D56" s="42" t="s">
        <v>215</v>
      </c>
      <c r="E56" s="43">
        <v>57249</v>
      </c>
      <c r="F56" s="44">
        <v>957.20327999999995</v>
      </c>
      <c r="G56" s="45">
        <v>1.211868E-2</v>
      </c>
      <c r="H56" s="35" t="s">
        <v>140</v>
      </c>
    </row>
    <row r="57" spans="1:8" ht="25.5" x14ac:dyDescent="0.2">
      <c r="A57" s="41">
        <v>51</v>
      </c>
      <c r="B57" s="42" t="s">
        <v>770</v>
      </c>
      <c r="C57" s="42" t="s">
        <v>771</v>
      </c>
      <c r="D57" s="42" t="s">
        <v>215</v>
      </c>
      <c r="E57" s="43">
        <v>82181</v>
      </c>
      <c r="F57" s="44">
        <v>954.94322</v>
      </c>
      <c r="G57" s="45">
        <v>1.209006E-2</v>
      </c>
      <c r="H57" s="35" t="s">
        <v>140</v>
      </c>
    </row>
    <row r="58" spans="1:8" ht="25.5" x14ac:dyDescent="0.2">
      <c r="A58" s="41">
        <v>52</v>
      </c>
      <c r="B58" s="42" t="s">
        <v>937</v>
      </c>
      <c r="C58" s="42" t="s">
        <v>938</v>
      </c>
      <c r="D58" s="42" t="s">
        <v>215</v>
      </c>
      <c r="E58" s="43">
        <v>26177</v>
      </c>
      <c r="F58" s="44">
        <v>947.81681600000002</v>
      </c>
      <c r="G58" s="45">
        <v>1.1999839999999999E-2</v>
      </c>
      <c r="H58" s="35" t="s">
        <v>140</v>
      </c>
    </row>
    <row r="59" spans="1:8" x14ac:dyDescent="0.2">
      <c r="A59" s="41">
        <v>53</v>
      </c>
      <c r="B59" s="42" t="s">
        <v>721</v>
      </c>
      <c r="C59" s="42" t="s">
        <v>722</v>
      </c>
      <c r="D59" s="42" t="s">
        <v>192</v>
      </c>
      <c r="E59" s="43">
        <v>45998</v>
      </c>
      <c r="F59" s="44">
        <v>943.23498800000004</v>
      </c>
      <c r="G59" s="45">
        <v>1.1941830000000001E-2</v>
      </c>
      <c r="H59" s="35" t="s">
        <v>140</v>
      </c>
    </row>
    <row r="60" spans="1:8" x14ac:dyDescent="0.2">
      <c r="A60" s="41">
        <v>54</v>
      </c>
      <c r="B60" s="42" t="s">
        <v>822</v>
      </c>
      <c r="C60" s="42" t="s">
        <v>823</v>
      </c>
      <c r="D60" s="42" t="s">
        <v>34</v>
      </c>
      <c r="E60" s="43">
        <v>570830</v>
      </c>
      <c r="F60" s="44">
        <v>931.93705799999998</v>
      </c>
      <c r="G60" s="45">
        <v>1.179879E-2</v>
      </c>
      <c r="H60" s="35" t="s">
        <v>140</v>
      </c>
    </row>
    <row r="61" spans="1:8" ht="25.5" x14ac:dyDescent="0.2">
      <c r="A61" s="41">
        <v>55</v>
      </c>
      <c r="B61" s="42" t="s">
        <v>939</v>
      </c>
      <c r="C61" s="42" t="s">
        <v>940</v>
      </c>
      <c r="D61" s="42" t="s">
        <v>215</v>
      </c>
      <c r="E61" s="43">
        <v>108447</v>
      </c>
      <c r="F61" s="44">
        <v>931.12594200000001</v>
      </c>
      <c r="G61" s="45">
        <v>1.178852E-2</v>
      </c>
      <c r="H61" s="35" t="s">
        <v>140</v>
      </c>
    </row>
    <row r="62" spans="1:8" x14ac:dyDescent="0.2">
      <c r="A62" s="41">
        <v>56</v>
      </c>
      <c r="B62" s="42" t="s">
        <v>225</v>
      </c>
      <c r="C62" s="42" t="s">
        <v>226</v>
      </c>
      <c r="D62" s="42" t="s">
        <v>227</v>
      </c>
      <c r="E62" s="43">
        <v>288911</v>
      </c>
      <c r="F62" s="44">
        <v>924.51520000000005</v>
      </c>
      <c r="G62" s="45">
        <v>1.1704829999999999E-2</v>
      </c>
      <c r="H62" s="35" t="s">
        <v>140</v>
      </c>
    </row>
    <row r="63" spans="1:8" x14ac:dyDescent="0.2">
      <c r="A63" s="41">
        <v>57</v>
      </c>
      <c r="B63" s="42" t="s">
        <v>266</v>
      </c>
      <c r="C63" s="42" t="s">
        <v>267</v>
      </c>
      <c r="D63" s="42" t="s">
        <v>268</v>
      </c>
      <c r="E63" s="43">
        <v>20866</v>
      </c>
      <c r="F63" s="44">
        <v>911.00955999999996</v>
      </c>
      <c r="G63" s="45">
        <v>1.153384E-2</v>
      </c>
      <c r="H63" s="35" t="s">
        <v>140</v>
      </c>
    </row>
    <row r="64" spans="1:8" x14ac:dyDescent="0.2">
      <c r="A64" s="41">
        <v>58</v>
      </c>
      <c r="B64" s="42" t="s">
        <v>205</v>
      </c>
      <c r="C64" s="42" t="s">
        <v>206</v>
      </c>
      <c r="D64" s="42" t="s">
        <v>46</v>
      </c>
      <c r="E64" s="43">
        <v>88227</v>
      </c>
      <c r="F64" s="44">
        <v>891.35738100000003</v>
      </c>
      <c r="G64" s="45">
        <v>1.128503E-2</v>
      </c>
      <c r="H64" s="35" t="s">
        <v>140</v>
      </c>
    </row>
    <row r="65" spans="1:8" x14ac:dyDescent="0.2">
      <c r="A65" s="41">
        <v>59</v>
      </c>
      <c r="B65" s="42" t="s">
        <v>486</v>
      </c>
      <c r="C65" s="42" t="s">
        <v>487</v>
      </c>
      <c r="D65" s="42" t="s">
        <v>222</v>
      </c>
      <c r="E65" s="43">
        <v>8183</v>
      </c>
      <c r="F65" s="44">
        <v>889.81942000000004</v>
      </c>
      <c r="G65" s="45">
        <v>1.1265560000000001E-2</v>
      </c>
      <c r="H65" s="35" t="s">
        <v>140</v>
      </c>
    </row>
    <row r="66" spans="1:8" x14ac:dyDescent="0.2">
      <c r="A66" s="41">
        <v>60</v>
      </c>
      <c r="B66" s="42" t="s">
        <v>406</v>
      </c>
      <c r="C66" s="42" t="s">
        <v>407</v>
      </c>
      <c r="D66" s="42" t="s">
        <v>46</v>
      </c>
      <c r="E66" s="43">
        <v>72274</v>
      </c>
      <c r="F66" s="44">
        <v>886.07924000000003</v>
      </c>
      <c r="G66" s="45">
        <v>1.1218209999999999E-2</v>
      </c>
      <c r="H66" s="35" t="s">
        <v>140</v>
      </c>
    </row>
    <row r="67" spans="1:8" x14ac:dyDescent="0.2">
      <c r="A67" s="41">
        <v>61</v>
      </c>
      <c r="B67" s="42" t="s">
        <v>89</v>
      </c>
      <c r="C67" s="42" t="s">
        <v>90</v>
      </c>
      <c r="D67" s="42" t="s">
        <v>39</v>
      </c>
      <c r="E67" s="43">
        <v>12430</v>
      </c>
      <c r="F67" s="44">
        <v>842.2568</v>
      </c>
      <c r="G67" s="45">
        <v>1.06634E-2</v>
      </c>
      <c r="H67" s="35" t="s">
        <v>140</v>
      </c>
    </row>
    <row r="68" spans="1:8" x14ac:dyDescent="0.2">
      <c r="A68" s="41">
        <v>62</v>
      </c>
      <c r="B68" s="42" t="s">
        <v>65</v>
      </c>
      <c r="C68" s="42" t="s">
        <v>66</v>
      </c>
      <c r="D68" s="42" t="s">
        <v>39</v>
      </c>
      <c r="E68" s="43">
        <v>24153</v>
      </c>
      <c r="F68" s="44">
        <v>819.31806600000004</v>
      </c>
      <c r="G68" s="45">
        <v>1.037298E-2</v>
      </c>
      <c r="H68" s="35" t="s">
        <v>140</v>
      </c>
    </row>
    <row r="69" spans="1:8" x14ac:dyDescent="0.2">
      <c r="A69" s="41">
        <v>63</v>
      </c>
      <c r="B69" s="42" t="s">
        <v>335</v>
      </c>
      <c r="C69" s="42" t="s">
        <v>336</v>
      </c>
      <c r="D69" s="42" t="s">
        <v>56</v>
      </c>
      <c r="E69" s="43">
        <v>116188</v>
      </c>
      <c r="F69" s="44">
        <v>810.00464199999999</v>
      </c>
      <c r="G69" s="45">
        <v>1.025507E-2</v>
      </c>
      <c r="H69" s="35" t="s">
        <v>140</v>
      </c>
    </row>
    <row r="70" spans="1:8" x14ac:dyDescent="0.2">
      <c r="A70" s="41">
        <v>64</v>
      </c>
      <c r="B70" s="42" t="s">
        <v>456</v>
      </c>
      <c r="C70" s="42" t="s">
        <v>457</v>
      </c>
      <c r="D70" s="42" t="s">
        <v>46</v>
      </c>
      <c r="E70" s="43">
        <v>176625</v>
      </c>
      <c r="F70" s="44">
        <v>736.52625</v>
      </c>
      <c r="G70" s="45">
        <v>9.3247899999999995E-3</v>
      </c>
      <c r="H70" s="35" t="s">
        <v>140</v>
      </c>
    </row>
    <row r="71" spans="1:8" x14ac:dyDescent="0.2">
      <c r="A71" s="41">
        <v>65</v>
      </c>
      <c r="B71" s="42" t="s">
        <v>328</v>
      </c>
      <c r="C71" s="42" t="s">
        <v>329</v>
      </c>
      <c r="D71" s="42" t="s">
        <v>222</v>
      </c>
      <c r="E71" s="43">
        <v>20343</v>
      </c>
      <c r="F71" s="44">
        <v>600.11850000000004</v>
      </c>
      <c r="G71" s="45">
        <v>7.5978E-3</v>
      </c>
      <c r="H71" s="35" t="s">
        <v>140</v>
      </c>
    </row>
    <row r="72" spans="1:8" x14ac:dyDescent="0.2">
      <c r="A72" s="41">
        <v>66</v>
      </c>
      <c r="B72" s="42" t="s">
        <v>624</v>
      </c>
      <c r="C72" s="42" t="s">
        <v>625</v>
      </c>
      <c r="D72" s="42" t="s">
        <v>183</v>
      </c>
      <c r="E72" s="43">
        <v>59716</v>
      </c>
      <c r="F72" s="44">
        <v>572.91530399999999</v>
      </c>
      <c r="G72" s="45">
        <v>7.2534000000000001E-3</v>
      </c>
      <c r="H72" s="35" t="s">
        <v>140</v>
      </c>
    </row>
    <row r="73" spans="1:8" x14ac:dyDescent="0.2">
      <c r="A73" s="41">
        <v>67</v>
      </c>
      <c r="B73" s="42" t="s">
        <v>314</v>
      </c>
      <c r="C73" s="42" t="s">
        <v>315</v>
      </c>
      <c r="D73" s="42" t="s">
        <v>183</v>
      </c>
      <c r="E73" s="43">
        <v>39037</v>
      </c>
      <c r="F73" s="44">
        <v>383.61659900000001</v>
      </c>
      <c r="G73" s="45">
        <v>4.8567799999999998E-3</v>
      </c>
      <c r="H73" s="35" t="s">
        <v>140</v>
      </c>
    </row>
    <row r="74" spans="1:8" x14ac:dyDescent="0.2">
      <c r="A74" s="41">
        <v>68</v>
      </c>
      <c r="B74" s="42" t="s">
        <v>636</v>
      </c>
      <c r="C74" s="42" t="s">
        <v>637</v>
      </c>
      <c r="D74" s="42" t="s">
        <v>183</v>
      </c>
      <c r="E74" s="43">
        <v>117367</v>
      </c>
      <c r="F74" s="44">
        <v>382.029585</v>
      </c>
      <c r="G74" s="45">
        <v>4.8366900000000003E-3</v>
      </c>
      <c r="H74" s="35" t="s">
        <v>140</v>
      </c>
    </row>
    <row r="75" spans="1:8" x14ac:dyDescent="0.2">
      <c r="A75" s="46"/>
      <c r="B75" s="46"/>
      <c r="C75" s="47" t="s">
        <v>139</v>
      </c>
      <c r="D75" s="46"/>
      <c r="E75" s="46" t="s">
        <v>140</v>
      </c>
      <c r="F75" s="48">
        <v>78723.292348000003</v>
      </c>
      <c r="G75" s="49">
        <v>0.99667654000000006</v>
      </c>
      <c r="H75" s="35" t="s">
        <v>140</v>
      </c>
    </row>
    <row r="76" spans="1:8" x14ac:dyDescent="0.2">
      <c r="A76" s="46"/>
      <c r="B76" s="46"/>
      <c r="C76" s="50"/>
      <c r="D76" s="46"/>
      <c r="E76" s="46"/>
      <c r="F76" s="51"/>
      <c r="G76" s="51"/>
      <c r="H76" s="35" t="s">
        <v>140</v>
      </c>
    </row>
    <row r="77" spans="1:8" x14ac:dyDescent="0.2">
      <c r="A77" s="46"/>
      <c r="B77" s="46"/>
      <c r="C77" s="47" t="s">
        <v>141</v>
      </c>
      <c r="D77" s="46"/>
      <c r="E77" s="46"/>
      <c r="F77" s="46"/>
      <c r="G77" s="46"/>
      <c r="H77" s="35" t="s">
        <v>140</v>
      </c>
    </row>
    <row r="78" spans="1:8" x14ac:dyDescent="0.2">
      <c r="A78" s="46"/>
      <c r="B78" s="46"/>
      <c r="C78" s="47" t="s">
        <v>139</v>
      </c>
      <c r="D78" s="46"/>
      <c r="E78" s="46" t="s">
        <v>140</v>
      </c>
      <c r="F78" s="52" t="s">
        <v>142</v>
      </c>
      <c r="G78" s="49">
        <v>0</v>
      </c>
      <c r="H78" s="35" t="s">
        <v>140</v>
      </c>
    </row>
    <row r="79" spans="1:8" x14ac:dyDescent="0.2">
      <c r="A79" s="46"/>
      <c r="B79" s="46"/>
      <c r="C79" s="50"/>
      <c r="D79" s="46"/>
      <c r="E79" s="46"/>
      <c r="F79" s="51"/>
      <c r="G79" s="51"/>
      <c r="H79" s="35" t="s">
        <v>140</v>
      </c>
    </row>
    <row r="80" spans="1:8" x14ac:dyDescent="0.2">
      <c r="A80" s="46"/>
      <c r="B80" s="46"/>
      <c r="C80" s="47" t="s">
        <v>143</v>
      </c>
      <c r="D80" s="46"/>
      <c r="E80" s="46"/>
      <c r="F80" s="46"/>
      <c r="G80" s="46"/>
      <c r="H80" s="35" t="s">
        <v>140</v>
      </c>
    </row>
    <row r="81" spans="1:8" x14ac:dyDescent="0.2">
      <c r="A81" s="46"/>
      <c r="B81" s="46"/>
      <c r="C81" s="47" t="s">
        <v>139</v>
      </c>
      <c r="D81" s="46"/>
      <c r="E81" s="46" t="s">
        <v>140</v>
      </c>
      <c r="F81" s="52" t="s">
        <v>142</v>
      </c>
      <c r="G81" s="49">
        <v>0</v>
      </c>
      <c r="H81" s="35" t="s">
        <v>140</v>
      </c>
    </row>
    <row r="82" spans="1:8" x14ac:dyDescent="0.2">
      <c r="A82" s="46"/>
      <c r="B82" s="46"/>
      <c r="C82" s="50"/>
      <c r="D82" s="46"/>
      <c r="E82" s="46"/>
      <c r="F82" s="51"/>
      <c r="G82" s="51"/>
      <c r="H82" s="35" t="s">
        <v>140</v>
      </c>
    </row>
    <row r="83" spans="1:8" x14ac:dyDescent="0.2">
      <c r="A83" s="46"/>
      <c r="B83" s="46"/>
      <c r="C83" s="47" t="s">
        <v>144</v>
      </c>
      <c r="D83" s="46"/>
      <c r="E83" s="46"/>
      <c r="F83" s="46"/>
      <c r="G83" s="46"/>
      <c r="H83" s="35" t="s">
        <v>140</v>
      </c>
    </row>
    <row r="84" spans="1:8" x14ac:dyDescent="0.2">
      <c r="A84" s="46"/>
      <c r="B84" s="46"/>
      <c r="C84" s="47" t="s">
        <v>139</v>
      </c>
      <c r="D84" s="46"/>
      <c r="E84" s="46" t="s">
        <v>140</v>
      </c>
      <c r="F84" s="52" t="s">
        <v>142</v>
      </c>
      <c r="G84" s="49">
        <v>0</v>
      </c>
      <c r="H84" s="35" t="s">
        <v>140</v>
      </c>
    </row>
    <row r="85" spans="1:8" x14ac:dyDescent="0.2">
      <c r="A85" s="46"/>
      <c r="B85" s="46"/>
      <c r="C85" s="50"/>
      <c r="D85" s="46"/>
      <c r="E85" s="46"/>
      <c r="F85" s="51"/>
      <c r="G85" s="51"/>
      <c r="H85" s="35" t="s">
        <v>140</v>
      </c>
    </row>
    <row r="86" spans="1:8" x14ac:dyDescent="0.2">
      <c r="A86" s="46"/>
      <c r="B86" s="46"/>
      <c r="C86" s="47" t="s">
        <v>145</v>
      </c>
      <c r="D86" s="46"/>
      <c r="E86" s="46"/>
      <c r="F86" s="51"/>
      <c r="G86" s="51"/>
      <c r="H86" s="35" t="s">
        <v>140</v>
      </c>
    </row>
    <row r="87" spans="1:8" x14ac:dyDescent="0.2">
      <c r="A87" s="46"/>
      <c r="B87" s="46"/>
      <c r="C87" s="47" t="s">
        <v>139</v>
      </c>
      <c r="D87" s="46"/>
      <c r="E87" s="46" t="s">
        <v>140</v>
      </c>
      <c r="F87" s="52" t="s">
        <v>142</v>
      </c>
      <c r="G87" s="49">
        <v>0</v>
      </c>
      <c r="H87" s="35" t="s">
        <v>140</v>
      </c>
    </row>
    <row r="88" spans="1:8" x14ac:dyDescent="0.2">
      <c r="A88" s="46"/>
      <c r="B88" s="46"/>
      <c r="C88" s="50"/>
      <c r="D88" s="46"/>
      <c r="E88" s="46"/>
      <c r="F88" s="51"/>
      <c r="G88" s="51"/>
      <c r="H88" s="35" t="s">
        <v>140</v>
      </c>
    </row>
    <row r="89" spans="1:8" x14ac:dyDescent="0.2">
      <c r="A89" s="46"/>
      <c r="B89" s="46"/>
      <c r="C89" s="47" t="s">
        <v>146</v>
      </c>
      <c r="D89" s="46"/>
      <c r="E89" s="46"/>
      <c r="F89" s="51"/>
      <c r="G89" s="51"/>
      <c r="H89" s="35" t="s">
        <v>140</v>
      </c>
    </row>
    <row r="90" spans="1:8" x14ac:dyDescent="0.2">
      <c r="A90" s="46"/>
      <c r="B90" s="46"/>
      <c r="C90" s="47" t="s">
        <v>139</v>
      </c>
      <c r="D90" s="46"/>
      <c r="E90" s="46" t="s">
        <v>140</v>
      </c>
      <c r="F90" s="52" t="s">
        <v>142</v>
      </c>
      <c r="G90" s="49">
        <v>0</v>
      </c>
      <c r="H90" s="35" t="s">
        <v>140</v>
      </c>
    </row>
    <row r="91" spans="1:8" x14ac:dyDescent="0.2">
      <c r="A91" s="46"/>
      <c r="B91" s="46"/>
      <c r="C91" s="50"/>
      <c r="D91" s="46"/>
      <c r="E91" s="46"/>
      <c r="F91" s="51"/>
      <c r="G91" s="51"/>
      <c r="H91" s="35" t="s">
        <v>140</v>
      </c>
    </row>
    <row r="92" spans="1:8" x14ac:dyDescent="0.2">
      <c r="A92" s="46"/>
      <c r="B92" s="46"/>
      <c r="C92" s="47" t="s">
        <v>147</v>
      </c>
      <c r="D92" s="46"/>
      <c r="E92" s="46"/>
      <c r="F92" s="48">
        <v>78723.292348000003</v>
      </c>
      <c r="G92" s="49">
        <v>0.99667654000000006</v>
      </c>
      <c r="H92" s="35" t="s">
        <v>140</v>
      </c>
    </row>
    <row r="93" spans="1:8" x14ac:dyDescent="0.2">
      <c r="A93" s="46"/>
      <c r="B93" s="46"/>
      <c r="C93" s="50"/>
      <c r="D93" s="46"/>
      <c r="E93" s="46"/>
      <c r="F93" s="51"/>
      <c r="G93" s="51"/>
      <c r="H93" s="35" t="s">
        <v>140</v>
      </c>
    </row>
    <row r="94" spans="1:8" x14ac:dyDescent="0.2">
      <c r="A94" s="46"/>
      <c r="B94" s="46"/>
      <c r="C94" s="47" t="s">
        <v>148</v>
      </c>
      <c r="D94" s="46"/>
      <c r="E94" s="46"/>
      <c r="F94" s="51"/>
      <c r="G94" s="51"/>
      <c r="H94" s="35" t="s">
        <v>140</v>
      </c>
    </row>
    <row r="95" spans="1:8" x14ac:dyDescent="0.2">
      <c r="A95" s="46"/>
      <c r="B95" s="46"/>
      <c r="C95" s="47" t="s">
        <v>10</v>
      </c>
      <c r="D95" s="46"/>
      <c r="E95" s="46"/>
      <c r="F95" s="51"/>
      <c r="G95" s="51"/>
      <c r="H95" s="35" t="s">
        <v>140</v>
      </c>
    </row>
    <row r="96" spans="1:8" x14ac:dyDescent="0.2">
      <c r="A96" s="46"/>
      <c r="B96" s="46"/>
      <c r="C96" s="47" t="s">
        <v>139</v>
      </c>
      <c r="D96" s="46"/>
      <c r="E96" s="46" t="s">
        <v>140</v>
      </c>
      <c r="F96" s="52" t="s">
        <v>142</v>
      </c>
      <c r="G96" s="49">
        <v>0</v>
      </c>
      <c r="H96" s="35" t="s">
        <v>140</v>
      </c>
    </row>
    <row r="97" spans="1:8" x14ac:dyDescent="0.2">
      <c r="A97" s="46"/>
      <c r="B97" s="46"/>
      <c r="C97" s="50"/>
      <c r="D97" s="46"/>
      <c r="E97" s="46"/>
      <c r="F97" s="51"/>
      <c r="G97" s="51"/>
      <c r="H97" s="35" t="s">
        <v>140</v>
      </c>
    </row>
    <row r="98" spans="1:8" x14ac:dyDescent="0.2">
      <c r="A98" s="46"/>
      <c r="B98" s="46"/>
      <c r="C98" s="47" t="s">
        <v>149</v>
      </c>
      <c r="D98" s="46"/>
      <c r="E98" s="46"/>
      <c r="F98" s="46"/>
      <c r="G98" s="46"/>
      <c r="H98" s="35" t="s">
        <v>140</v>
      </c>
    </row>
    <row r="99" spans="1:8" x14ac:dyDescent="0.2">
      <c r="A99" s="46"/>
      <c r="B99" s="46"/>
      <c r="C99" s="47" t="s">
        <v>139</v>
      </c>
      <c r="D99" s="46"/>
      <c r="E99" s="46" t="s">
        <v>140</v>
      </c>
      <c r="F99" s="52" t="s">
        <v>142</v>
      </c>
      <c r="G99" s="49">
        <v>0</v>
      </c>
      <c r="H99" s="35" t="s">
        <v>140</v>
      </c>
    </row>
    <row r="100" spans="1:8" x14ac:dyDescent="0.2">
      <c r="A100" s="46"/>
      <c r="B100" s="46"/>
      <c r="C100" s="50"/>
      <c r="D100" s="46"/>
      <c r="E100" s="46"/>
      <c r="F100" s="51"/>
      <c r="G100" s="51"/>
      <c r="H100" s="35" t="s">
        <v>140</v>
      </c>
    </row>
    <row r="101" spans="1:8" x14ac:dyDescent="0.2">
      <c r="A101" s="46"/>
      <c r="B101" s="46"/>
      <c r="C101" s="47" t="s">
        <v>150</v>
      </c>
      <c r="D101" s="46"/>
      <c r="E101" s="46"/>
      <c r="F101" s="46"/>
      <c r="G101" s="46"/>
      <c r="H101" s="35" t="s">
        <v>140</v>
      </c>
    </row>
    <row r="102" spans="1:8" x14ac:dyDescent="0.2">
      <c r="A102" s="46"/>
      <c r="B102" s="46"/>
      <c r="C102" s="47" t="s">
        <v>139</v>
      </c>
      <c r="D102" s="46"/>
      <c r="E102" s="46" t="s">
        <v>140</v>
      </c>
      <c r="F102" s="52" t="s">
        <v>142</v>
      </c>
      <c r="G102" s="49">
        <v>0</v>
      </c>
      <c r="H102" s="35" t="s">
        <v>140</v>
      </c>
    </row>
    <row r="103" spans="1:8" x14ac:dyDescent="0.2">
      <c r="A103" s="46"/>
      <c r="B103" s="46"/>
      <c r="C103" s="50"/>
      <c r="D103" s="46"/>
      <c r="E103" s="46"/>
      <c r="F103" s="51"/>
      <c r="G103" s="51"/>
      <c r="H103" s="35" t="s">
        <v>140</v>
      </c>
    </row>
    <row r="104" spans="1:8" x14ac:dyDescent="0.2">
      <c r="A104" s="46"/>
      <c r="B104" s="46"/>
      <c r="C104" s="47" t="s">
        <v>151</v>
      </c>
      <c r="D104" s="46"/>
      <c r="E104" s="46"/>
      <c r="F104" s="51"/>
      <c r="G104" s="51"/>
      <c r="H104" s="35" t="s">
        <v>140</v>
      </c>
    </row>
    <row r="105" spans="1:8" x14ac:dyDescent="0.2">
      <c r="A105" s="46"/>
      <c r="B105" s="46"/>
      <c r="C105" s="47" t="s">
        <v>139</v>
      </c>
      <c r="D105" s="46"/>
      <c r="E105" s="46" t="s">
        <v>140</v>
      </c>
      <c r="F105" s="52" t="s">
        <v>142</v>
      </c>
      <c r="G105" s="49">
        <v>0</v>
      </c>
      <c r="H105" s="35" t="s">
        <v>140</v>
      </c>
    </row>
    <row r="106" spans="1:8" x14ac:dyDescent="0.2">
      <c r="A106" s="46"/>
      <c r="B106" s="46"/>
      <c r="C106" s="50"/>
      <c r="D106" s="46"/>
      <c r="E106" s="46"/>
      <c r="F106" s="51"/>
      <c r="G106" s="51"/>
      <c r="H106" s="35" t="s">
        <v>140</v>
      </c>
    </row>
    <row r="107" spans="1:8" x14ac:dyDescent="0.2">
      <c r="A107" s="46"/>
      <c r="B107" s="46"/>
      <c r="C107" s="47" t="s">
        <v>152</v>
      </c>
      <c r="D107" s="46"/>
      <c r="E107" s="46"/>
      <c r="F107" s="48">
        <v>0</v>
      </c>
      <c r="G107" s="49">
        <v>0</v>
      </c>
      <c r="H107" s="35" t="s">
        <v>140</v>
      </c>
    </row>
    <row r="108" spans="1:8" x14ac:dyDescent="0.2">
      <c r="A108" s="46"/>
      <c r="B108" s="46"/>
      <c r="C108" s="50"/>
      <c r="D108" s="46"/>
      <c r="E108" s="46"/>
      <c r="F108" s="51"/>
      <c r="G108" s="51"/>
      <c r="H108" s="35" t="s">
        <v>140</v>
      </c>
    </row>
    <row r="109" spans="1:8" x14ac:dyDescent="0.2">
      <c r="A109" s="46"/>
      <c r="B109" s="46"/>
      <c r="C109" s="47" t="s">
        <v>153</v>
      </c>
      <c r="D109" s="46"/>
      <c r="E109" s="46"/>
      <c r="F109" s="51"/>
      <c r="G109" s="51"/>
      <c r="H109" s="35" t="s">
        <v>140</v>
      </c>
    </row>
    <row r="110" spans="1:8" x14ac:dyDescent="0.2">
      <c r="A110" s="46"/>
      <c r="B110" s="46"/>
      <c r="C110" s="47" t="s">
        <v>154</v>
      </c>
      <c r="D110" s="46"/>
      <c r="E110" s="46"/>
      <c r="F110" s="51"/>
      <c r="G110" s="51"/>
      <c r="H110" s="35" t="s">
        <v>140</v>
      </c>
    </row>
    <row r="111" spans="1:8" x14ac:dyDescent="0.2">
      <c r="A111" s="46"/>
      <c r="B111" s="46"/>
      <c r="C111" s="47" t="s">
        <v>139</v>
      </c>
      <c r="D111" s="46"/>
      <c r="E111" s="46" t="s">
        <v>140</v>
      </c>
      <c r="F111" s="52" t="s">
        <v>142</v>
      </c>
      <c r="G111" s="49">
        <v>0</v>
      </c>
      <c r="H111" s="35" t="s">
        <v>140</v>
      </c>
    </row>
    <row r="112" spans="1:8" x14ac:dyDescent="0.2">
      <c r="A112" s="46"/>
      <c r="B112" s="46"/>
      <c r="C112" s="50"/>
      <c r="D112" s="46"/>
      <c r="E112" s="46"/>
      <c r="F112" s="51"/>
      <c r="G112" s="51"/>
      <c r="H112" s="35" t="s">
        <v>140</v>
      </c>
    </row>
    <row r="113" spans="1:8" x14ac:dyDescent="0.2">
      <c r="A113" s="46"/>
      <c r="B113" s="46"/>
      <c r="C113" s="47" t="s">
        <v>155</v>
      </c>
      <c r="D113" s="46"/>
      <c r="E113" s="46"/>
      <c r="F113" s="51"/>
      <c r="G113" s="51"/>
      <c r="H113" s="35" t="s">
        <v>140</v>
      </c>
    </row>
    <row r="114" spans="1:8" x14ac:dyDescent="0.2">
      <c r="A114" s="46"/>
      <c r="B114" s="46"/>
      <c r="C114" s="47" t="s">
        <v>139</v>
      </c>
      <c r="D114" s="46"/>
      <c r="E114" s="46" t="s">
        <v>140</v>
      </c>
      <c r="F114" s="52" t="s">
        <v>142</v>
      </c>
      <c r="G114" s="49">
        <v>0</v>
      </c>
      <c r="H114" s="35" t="s">
        <v>140</v>
      </c>
    </row>
    <row r="115" spans="1:8" x14ac:dyDescent="0.2">
      <c r="A115" s="46"/>
      <c r="B115" s="46"/>
      <c r="C115" s="50"/>
      <c r="D115" s="46"/>
      <c r="E115" s="46"/>
      <c r="F115" s="51"/>
      <c r="G115" s="51"/>
      <c r="H115" s="35" t="s">
        <v>140</v>
      </c>
    </row>
    <row r="116" spans="1:8" x14ac:dyDescent="0.2">
      <c r="A116" s="46"/>
      <c r="B116" s="46"/>
      <c r="C116" s="47" t="s">
        <v>156</v>
      </c>
      <c r="D116" s="46"/>
      <c r="E116" s="46"/>
      <c r="F116" s="51"/>
      <c r="G116" s="51"/>
      <c r="H116" s="35" t="s">
        <v>140</v>
      </c>
    </row>
    <row r="117" spans="1:8" x14ac:dyDescent="0.2">
      <c r="A117" s="46"/>
      <c r="B117" s="46"/>
      <c r="C117" s="47" t="s">
        <v>139</v>
      </c>
      <c r="D117" s="46"/>
      <c r="E117" s="46" t="s">
        <v>140</v>
      </c>
      <c r="F117" s="52" t="s">
        <v>142</v>
      </c>
      <c r="G117" s="49">
        <v>0</v>
      </c>
      <c r="H117" s="35" t="s">
        <v>140</v>
      </c>
    </row>
    <row r="118" spans="1:8" x14ac:dyDescent="0.2">
      <c r="A118" s="46"/>
      <c r="B118" s="46"/>
      <c r="C118" s="50"/>
      <c r="D118" s="46"/>
      <c r="E118" s="46"/>
      <c r="F118" s="51"/>
      <c r="G118" s="51"/>
      <c r="H118" s="35" t="s">
        <v>140</v>
      </c>
    </row>
    <row r="119" spans="1:8" x14ac:dyDescent="0.2">
      <c r="A119" s="46"/>
      <c r="B119" s="46"/>
      <c r="C119" s="47" t="s">
        <v>157</v>
      </c>
      <c r="D119" s="46"/>
      <c r="E119" s="46"/>
      <c r="F119" s="51"/>
      <c r="G119" s="51"/>
      <c r="H119" s="35" t="s">
        <v>140</v>
      </c>
    </row>
    <row r="120" spans="1:8" x14ac:dyDescent="0.2">
      <c r="A120" s="41">
        <v>1</v>
      </c>
      <c r="B120" s="42"/>
      <c r="C120" s="42" t="s">
        <v>158</v>
      </c>
      <c r="D120" s="42"/>
      <c r="E120" s="54"/>
      <c r="F120" s="44">
        <v>425.14090599899998</v>
      </c>
      <c r="G120" s="45">
        <v>5.3825000000000001E-3</v>
      </c>
      <c r="H120" s="35">
        <v>5.15</v>
      </c>
    </row>
    <row r="121" spans="1:8" x14ac:dyDescent="0.2">
      <c r="A121" s="46"/>
      <c r="B121" s="46"/>
      <c r="C121" s="47" t="s">
        <v>139</v>
      </c>
      <c r="D121" s="46"/>
      <c r="E121" s="46" t="s">
        <v>140</v>
      </c>
      <c r="F121" s="48">
        <v>425.14090599899998</v>
      </c>
      <c r="G121" s="49">
        <v>5.3825000000000001E-3</v>
      </c>
      <c r="H121" s="35" t="s">
        <v>140</v>
      </c>
    </row>
    <row r="122" spans="1:8" x14ac:dyDescent="0.2">
      <c r="A122" s="46"/>
      <c r="B122" s="46"/>
      <c r="C122" s="50"/>
      <c r="D122" s="46"/>
      <c r="E122" s="46"/>
      <c r="F122" s="51"/>
      <c r="G122" s="51"/>
      <c r="H122" s="35" t="s">
        <v>140</v>
      </c>
    </row>
    <row r="123" spans="1:8" x14ac:dyDescent="0.2">
      <c r="A123" s="46"/>
      <c r="B123" s="46"/>
      <c r="C123" s="47" t="s">
        <v>159</v>
      </c>
      <c r="D123" s="46"/>
      <c r="E123" s="46"/>
      <c r="F123" s="48">
        <v>425.14090599899998</v>
      </c>
      <c r="G123" s="49">
        <v>5.3825000000000001E-3</v>
      </c>
      <c r="H123" s="35" t="s">
        <v>140</v>
      </c>
    </row>
    <row r="124" spans="1:8" x14ac:dyDescent="0.2">
      <c r="A124" s="46"/>
      <c r="B124" s="46"/>
      <c r="C124" s="51"/>
      <c r="D124" s="46"/>
      <c r="E124" s="46"/>
      <c r="F124" s="46"/>
      <c r="G124" s="46"/>
      <c r="H124" s="35" t="s">
        <v>140</v>
      </c>
    </row>
    <row r="125" spans="1:8" x14ac:dyDescent="0.2">
      <c r="A125" s="46"/>
      <c r="B125" s="46"/>
      <c r="C125" s="47" t="s">
        <v>160</v>
      </c>
      <c r="D125" s="46"/>
      <c r="E125" s="46"/>
      <c r="F125" s="46"/>
      <c r="G125" s="46"/>
      <c r="H125" s="35" t="s">
        <v>140</v>
      </c>
    </row>
    <row r="126" spans="1:8" x14ac:dyDescent="0.2">
      <c r="A126" s="46"/>
      <c r="B126" s="46"/>
      <c r="C126" s="47" t="s">
        <v>161</v>
      </c>
      <c r="D126" s="46"/>
      <c r="E126" s="46"/>
      <c r="F126" s="46"/>
      <c r="G126" s="46"/>
      <c r="H126" s="35" t="s">
        <v>140</v>
      </c>
    </row>
    <row r="127" spans="1:8" x14ac:dyDescent="0.2">
      <c r="A127" s="46"/>
      <c r="B127" s="46"/>
      <c r="C127" s="47" t="s">
        <v>139</v>
      </c>
      <c r="D127" s="46"/>
      <c r="E127" s="46" t="s">
        <v>140</v>
      </c>
      <c r="F127" s="52" t="s">
        <v>142</v>
      </c>
      <c r="G127" s="49">
        <v>0</v>
      </c>
      <c r="H127" s="35" t="s">
        <v>140</v>
      </c>
    </row>
    <row r="128" spans="1:8" x14ac:dyDescent="0.2">
      <c r="A128" s="46"/>
      <c r="B128" s="46"/>
      <c r="C128" s="50"/>
      <c r="D128" s="46"/>
      <c r="E128" s="46"/>
      <c r="F128" s="51"/>
      <c r="G128" s="51"/>
      <c r="H128" s="35" t="s">
        <v>140</v>
      </c>
    </row>
    <row r="129" spans="1:17" x14ac:dyDescent="0.2">
      <c r="A129" s="46"/>
      <c r="B129" s="46"/>
      <c r="C129" s="47" t="s">
        <v>162</v>
      </c>
      <c r="D129" s="46"/>
      <c r="E129" s="46"/>
      <c r="F129" s="46"/>
      <c r="G129" s="46"/>
      <c r="H129" s="35" t="s">
        <v>140</v>
      </c>
    </row>
    <row r="130" spans="1:17" x14ac:dyDescent="0.2">
      <c r="A130" s="46"/>
      <c r="B130" s="46"/>
      <c r="C130" s="47" t="s">
        <v>163</v>
      </c>
      <c r="D130" s="46"/>
      <c r="E130" s="46"/>
      <c r="F130" s="46"/>
      <c r="G130" s="46"/>
      <c r="H130" s="35" t="s">
        <v>140</v>
      </c>
    </row>
    <row r="131" spans="1:17" x14ac:dyDescent="0.2">
      <c r="A131" s="46"/>
      <c r="B131" s="46"/>
      <c r="C131" s="47" t="s">
        <v>139</v>
      </c>
      <c r="D131" s="46"/>
      <c r="E131" s="46" t="s">
        <v>140</v>
      </c>
      <c r="F131" s="52" t="s">
        <v>142</v>
      </c>
      <c r="G131" s="49">
        <v>0</v>
      </c>
      <c r="H131" s="35" t="s">
        <v>140</v>
      </c>
    </row>
    <row r="132" spans="1:17" x14ac:dyDescent="0.2">
      <c r="A132" s="46"/>
      <c r="B132" s="46"/>
      <c r="C132" s="50"/>
      <c r="D132" s="46"/>
      <c r="E132" s="46"/>
      <c r="F132" s="51"/>
      <c r="G132" s="51"/>
      <c r="H132" s="35" t="s">
        <v>140</v>
      </c>
    </row>
    <row r="133" spans="1:17" x14ac:dyDescent="0.2">
      <c r="A133" s="46"/>
      <c r="B133" s="46"/>
      <c r="C133" s="47" t="s">
        <v>164</v>
      </c>
      <c r="D133" s="46"/>
      <c r="E133" s="46"/>
      <c r="F133" s="51"/>
      <c r="G133" s="51"/>
      <c r="H133" s="35" t="s">
        <v>140</v>
      </c>
    </row>
    <row r="134" spans="1:17" x14ac:dyDescent="0.2">
      <c r="A134" s="46"/>
      <c r="B134" s="46"/>
      <c r="C134" s="47" t="s">
        <v>139</v>
      </c>
      <c r="D134" s="46"/>
      <c r="E134" s="46" t="s">
        <v>140</v>
      </c>
      <c r="F134" s="52" t="s">
        <v>142</v>
      </c>
      <c r="G134" s="49">
        <v>0</v>
      </c>
      <c r="H134" s="35" t="s">
        <v>140</v>
      </c>
    </row>
    <row r="135" spans="1:17" x14ac:dyDescent="0.2">
      <c r="A135" s="46"/>
      <c r="B135" s="42"/>
      <c r="C135" s="42"/>
      <c r="D135" s="47"/>
      <c r="E135" s="46"/>
      <c r="F135" s="42"/>
      <c r="G135" s="54"/>
      <c r="H135" s="35" t="s">
        <v>140</v>
      </c>
    </row>
    <row r="136" spans="1:17" x14ac:dyDescent="0.2">
      <c r="A136" s="54"/>
      <c r="B136" s="42"/>
      <c r="C136" s="42" t="s">
        <v>165</v>
      </c>
      <c r="D136" s="42"/>
      <c r="E136" s="54"/>
      <c r="F136" s="44">
        <v>-162.6342793</v>
      </c>
      <c r="G136" s="45">
        <v>-2.0590299999999999E-3</v>
      </c>
      <c r="H136" s="35" t="s">
        <v>140</v>
      </c>
    </row>
    <row r="137" spans="1:17" x14ac:dyDescent="0.2">
      <c r="A137" s="50"/>
      <c r="B137" s="50"/>
      <c r="C137" s="47" t="s">
        <v>166</v>
      </c>
      <c r="D137" s="51"/>
      <c r="E137" s="51"/>
      <c r="F137" s="48">
        <v>78985.798974699006</v>
      </c>
      <c r="G137" s="55">
        <v>1.0000000099999999</v>
      </c>
      <c r="H137" s="35" t="s">
        <v>140</v>
      </c>
    </row>
    <row r="138" spans="1:17" x14ac:dyDescent="0.2">
      <c r="A138" s="56"/>
      <c r="B138" s="56"/>
      <c r="C138" s="57"/>
      <c r="D138" s="58"/>
      <c r="E138" s="58"/>
      <c r="F138" s="59"/>
      <c r="G138" s="60"/>
      <c r="H138" s="61"/>
    </row>
    <row r="139" spans="1:17" x14ac:dyDescent="0.2">
      <c r="A139" s="56"/>
      <c r="B139" s="62" t="s">
        <v>986</v>
      </c>
      <c r="C139" s="62"/>
      <c r="D139" s="62"/>
      <c r="E139" s="62"/>
      <c r="F139" s="62"/>
      <c r="G139" s="62"/>
      <c r="H139" s="62"/>
      <c r="J139" s="63"/>
    </row>
    <row r="140" spans="1:17" x14ac:dyDescent="0.2">
      <c r="A140" s="56"/>
      <c r="B140" s="62" t="s">
        <v>987</v>
      </c>
      <c r="C140" s="62"/>
      <c r="D140" s="62"/>
      <c r="E140" s="62"/>
      <c r="F140" s="62"/>
      <c r="G140" s="62"/>
      <c r="H140" s="62"/>
      <c r="J140" s="63"/>
    </row>
    <row r="141" spans="1:17" x14ac:dyDescent="0.2">
      <c r="A141" s="56"/>
      <c r="B141" s="62" t="s">
        <v>988</v>
      </c>
      <c r="C141" s="62"/>
      <c r="D141" s="62"/>
      <c r="E141" s="62"/>
      <c r="F141" s="62"/>
      <c r="G141" s="62"/>
      <c r="H141" s="62"/>
      <c r="J141" s="63"/>
    </row>
    <row r="142" spans="1:17" s="66" customFormat="1" ht="52.5" customHeight="1" x14ac:dyDescent="0.25">
      <c r="A142" s="64"/>
      <c r="B142" s="65" t="s">
        <v>989</v>
      </c>
      <c r="C142" s="65"/>
      <c r="D142" s="65"/>
      <c r="E142" s="65"/>
      <c r="F142" s="65"/>
      <c r="G142" s="65"/>
      <c r="H142" s="65"/>
      <c r="I142" s="29"/>
      <c r="J142" s="63"/>
      <c r="K142" s="29"/>
      <c r="L142" s="29"/>
      <c r="M142" s="29"/>
      <c r="N142" s="29"/>
      <c r="O142" s="29"/>
      <c r="P142" s="29"/>
      <c r="Q142" s="29"/>
    </row>
    <row r="143" spans="1:17" x14ac:dyDescent="0.2">
      <c r="A143" s="56"/>
      <c r="B143" s="62" t="s">
        <v>990</v>
      </c>
      <c r="C143" s="62"/>
      <c r="D143" s="62"/>
      <c r="E143" s="62"/>
      <c r="F143" s="62"/>
      <c r="G143" s="62"/>
      <c r="H143" s="62"/>
      <c r="J143" s="63"/>
    </row>
    <row r="144" spans="1:17" x14ac:dyDescent="0.2">
      <c r="A144" s="56"/>
      <c r="B144" s="56"/>
      <c r="C144" s="56"/>
      <c r="D144" s="58"/>
      <c r="E144" s="58"/>
      <c r="F144" s="58"/>
      <c r="G144" s="58"/>
    </row>
    <row r="145" spans="1:10" x14ac:dyDescent="0.2">
      <c r="A145" s="56"/>
      <c r="B145" s="113" t="s">
        <v>167</v>
      </c>
      <c r="C145" s="114"/>
      <c r="D145" s="115"/>
      <c r="E145" s="71"/>
      <c r="F145" s="58"/>
      <c r="G145" s="58"/>
    </row>
    <row r="146" spans="1:10" ht="27.75" customHeight="1" x14ac:dyDescent="0.2">
      <c r="A146" s="56"/>
      <c r="B146" s="116" t="s">
        <v>168</v>
      </c>
      <c r="C146" s="117"/>
      <c r="D146" s="91" t="s">
        <v>169</v>
      </c>
      <c r="E146" s="71"/>
      <c r="F146" s="58"/>
      <c r="G146" s="58"/>
    </row>
    <row r="147" spans="1:10" ht="12.75" customHeight="1" x14ac:dyDescent="0.2">
      <c r="A147" s="56"/>
      <c r="B147" s="116" t="s">
        <v>992</v>
      </c>
      <c r="C147" s="117"/>
      <c r="D147" s="91" t="s">
        <v>169</v>
      </c>
      <c r="E147" s="71"/>
      <c r="F147" s="58"/>
      <c r="G147" s="58"/>
    </row>
    <row r="148" spans="1:10" x14ac:dyDescent="0.2">
      <c r="A148" s="56"/>
      <c r="B148" s="116" t="s">
        <v>170</v>
      </c>
      <c r="C148" s="117"/>
      <c r="D148" s="118" t="s">
        <v>140</v>
      </c>
      <c r="E148" s="71"/>
      <c r="F148" s="58"/>
      <c r="G148" s="58"/>
    </row>
    <row r="149" spans="1:10" x14ac:dyDescent="0.2">
      <c r="A149" s="75"/>
      <c r="B149" s="119" t="s">
        <v>140</v>
      </c>
      <c r="C149" s="119" t="s">
        <v>993</v>
      </c>
      <c r="D149" s="119" t="s">
        <v>171</v>
      </c>
      <c r="E149" s="75"/>
      <c r="F149" s="75"/>
      <c r="G149" s="75"/>
      <c r="H149" s="75"/>
      <c r="J149" s="63"/>
    </row>
    <row r="150" spans="1:10" x14ac:dyDescent="0.2">
      <c r="A150" s="75"/>
      <c r="B150" s="120" t="s">
        <v>172</v>
      </c>
      <c r="C150" s="121">
        <v>46265</v>
      </c>
      <c r="D150" s="121">
        <v>46295</v>
      </c>
      <c r="E150" s="75"/>
      <c r="F150" s="75"/>
      <c r="G150" s="75"/>
      <c r="J150" s="63"/>
    </row>
    <row r="151" spans="1:10" x14ac:dyDescent="0.2">
      <c r="A151" s="75"/>
      <c r="B151" s="94" t="s">
        <v>173</v>
      </c>
      <c r="C151" s="122">
        <v>10.069800000000001</v>
      </c>
      <c r="D151" s="122">
        <v>9.4679000000000002</v>
      </c>
      <c r="E151" s="75"/>
      <c r="F151" s="80"/>
      <c r="G151" s="81"/>
    </row>
    <row r="152" spans="1:10" x14ac:dyDescent="0.2">
      <c r="A152" s="75"/>
      <c r="B152" s="94" t="s">
        <v>994</v>
      </c>
      <c r="C152" s="122">
        <v>10.069800000000001</v>
      </c>
      <c r="D152" s="122">
        <v>9.4679000000000002</v>
      </c>
      <c r="E152" s="75"/>
      <c r="F152" s="80"/>
      <c r="G152" s="81"/>
    </row>
    <row r="153" spans="1:10" x14ac:dyDescent="0.2">
      <c r="A153" s="75"/>
      <c r="B153" s="94" t="s">
        <v>174</v>
      </c>
      <c r="C153" s="122">
        <v>9.8930000000000007</v>
      </c>
      <c r="D153" s="122">
        <v>9.2904</v>
      </c>
      <c r="E153" s="75"/>
      <c r="F153" s="80"/>
      <c r="G153" s="81"/>
    </row>
    <row r="154" spans="1:10" x14ac:dyDescent="0.2">
      <c r="A154" s="75"/>
      <c r="B154" s="94" t="s">
        <v>995</v>
      </c>
      <c r="C154" s="122">
        <v>9.8930000000000007</v>
      </c>
      <c r="D154" s="122">
        <v>9.2904</v>
      </c>
      <c r="E154" s="75"/>
      <c r="F154" s="80"/>
      <c r="G154" s="81"/>
    </row>
    <row r="155" spans="1:10" x14ac:dyDescent="0.2">
      <c r="A155" s="75"/>
      <c r="B155" s="75"/>
      <c r="C155" s="75"/>
      <c r="D155" s="75"/>
      <c r="E155" s="75"/>
      <c r="F155" s="75"/>
      <c r="G155" s="75"/>
    </row>
    <row r="156" spans="1:10" x14ac:dyDescent="0.2">
      <c r="A156" s="75"/>
      <c r="B156" s="116" t="s">
        <v>996</v>
      </c>
      <c r="C156" s="117"/>
      <c r="D156" s="91" t="s">
        <v>169</v>
      </c>
      <c r="E156" s="75"/>
      <c r="F156" s="75"/>
      <c r="G156" s="75"/>
    </row>
    <row r="157" spans="1:10" x14ac:dyDescent="0.2">
      <c r="A157" s="75"/>
      <c r="B157" s="123"/>
      <c r="C157" s="123"/>
      <c r="D157" s="123"/>
      <c r="E157" s="75"/>
      <c r="F157" s="75"/>
      <c r="G157" s="75"/>
    </row>
    <row r="158" spans="1:10" x14ac:dyDescent="0.2">
      <c r="A158" s="75"/>
      <c r="B158" s="116" t="s">
        <v>176</v>
      </c>
      <c r="C158" s="117"/>
      <c r="D158" s="91" t="s">
        <v>169</v>
      </c>
      <c r="E158" s="84"/>
      <c r="F158" s="75"/>
      <c r="G158" s="75"/>
    </row>
    <row r="159" spans="1:10" x14ac:dyDescent="0.2">
      <c r="A159" s="75"/>
      <c r="B159" s="116" t="s">
        <v>177</v>
      </c>
      <c r="C159" s="117"/>
      <c r="D159" s="91" t="s">
        <v>169</v>
      </c>
      <c r="E159" s="84"/>
      <c r="F159" s="75"/>
      <c r="G159" s="75"/>
    </row>
    <row r="160" spans="1:10" x14ac:dyDescent="0.2">
      <c r="A160" s="75"/>
      <c r="B160" s="116" t="s">
        <v>178</v>
      </c>
      <c r="C160" s="117"/>
      <c r="D160" s="91" t="s">
        <v>169</v>
      </c>
      <c r="E160" s="84"/>
      <c r="F160" s="75"/>
      <c r="G160" s="75"/>
    </row>
    <row r="161" spans="1:7" x14ac:dyDescent="0.2">
      <c r="A161" s="75"/>
      <c r="B161" s="116" t="s">
        <v>179</v>
      </c>
      <c r="C161" s="117"/>
      <c r="D161" s="125">
        <v>2.1799986245185319</v>
      </c>
      <c r="E161" s="75"/>
      <c r="F161" s="80"/>
      <c r="G161" s="81"/>
    </row>
    <row r="164" spans="1:7" x14ac:dyDescent="0.2">
      <c r="B164" s="86" t="s">
        <v>997</v>
      </c>
      <c r="C164" s="86"/>
    </row>
    <row r="166" spans="1:7" ht="153.75" customHeight="1" x14ac:dyDescent="0.2"/>
    <row r="169" spans="1:7" x14ac:dyDescent="0.2">
      <c r="B169" s="87" t="s">
        <v>998</v>
      </c>
      <c r="C169" s="88"/>
      <c r="D169" s="87"/>
    </row>
    <row r="170" spans="1:7" x14ac:dyDescent="0.2">
      <c r="B170" s="87" t="s">
        <v>1169</v>
      </c>
      <c r="D170" s="87"/>
    </row>
    <row r="171" spans="1:7" ht="165" customHeight="1" x14ac:dyDescent="0.2"/>
  </sheetData>
  <mergeCells count="18">
    <mergeCell ref="B147:C147"/>
    <mergeCell ref="B148:C148"/>
    <mergeCell ref="B156:C156"/>
    <mergeCell ref="B141:H141"/>
    <mergeCell ref="B142:H142"/>
    <mergeCell ref="B143:H143"/>
    <mergeCell ref="B145:D145"/>
    <mergeCell ref="B146:C146"/>
    <mergeCell ref="A1:H1"/>
    <mergeCell ref="A2:H2"/>
    <mergeCell ref="A3:H3"/>
    <mergeCell ref="B139:H139"/>
    <mergeCell ref="B140:H140"/>
    <mergeCell ref="B158:C158"/>
    <mergeCell ref="B159:C159"/>
    <mergeCell ref="B160:C160"/>
    <mergeCell ref="B161:C161"/>
    <mergeCell ref="B164:C164"/>
  </mergeCells>
  <hyperlinks>
    <hyperlink ref="I1" location="Index!B2" display="Index" xr:uid="{F8B8ABA4-8219-4611-879D-939D092E54D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Index</vt:lpstr>
      <vt:lpstr>CAPEXG</vt:lpstr>
      <vt:lpstr>GLOB</vt:lpstr>
      <vt:lpstr>MIDCAP</vt:lpstr>
      <vt:lpstr>MULTIP</vt:lpstr>
      <vt:lpstr>SLTADV3</vt:lpstr>
      <vt:lpstr>SLTADV4</vt:lpstr>
      <vt:lpstr>SLTAX3</vt:lpstr>
      <vt:lpstr>SLTAX4</vt:lpstr>
      <vt:lpstr>SLTAX5</vt:lpstr>
      <vt:lpstr>SLTAX6</vt:lpstr>
      <vt:lpstr>SMILE</vt:lpstr>
      <vt:lpstr>SPAHF</vt:lpstr>
      <vt:lpstr>SPARF</vt:lpstr>
      <vt:lpstr>SPBAF</vt:lpstr>
      <vt:lpstr>SPDYF</vt:lpstr>
      <vt:lpstr>SPESF</vt:lpstr>
      <vt:lpstr>SPFOCUS</vt:lpstr>
      <vt:lpstr>SPMUCF</vt:lpstr>
      <vt:lpstr>SPSN100</vt:lpstr>
      <vt:lpstr>SPTAX</vt:lpstr>
      <vt:lpstr>SRURAL</vt:lpstr>
      <vt:lpstr>SSFUND</vt:lpstr>
      <vt:lpstr>STAX</vt:lpstr>
      <vt:lpstr>SUNBCF</vt:lpstr>
      <vt:lpstr>SUNCYF</vt:lpstr>
      <vt:lpstr>SUNFCF</vt:lpstr>
      <vt:lpstr>SUNFOP</vt:lpstr>
      <vt:lpstr>SUNIPA</vt:lpstr>
      <vt:lpstr>SUNMAF</vt:lpstr>
      <vt:lpstr>SUNMFF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Swapna.N - Sundaram Mutual</cp:lastModifiedBy>
  <dcterms:created xsi:type="dcterms:W3CDTF">2026-10-01T13:51:04Z</dcterms:created>
  <dcterms:modified xsi:type="dcterms:W3CDTF">2026-10-09T07:17:28Z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a6dec7-ad36-4603-99ea-a4fb4d4185bf_Enabled">
    <vt:lpwstr>true</vt:lpwstr>
  </property>
  <property fmtid="{D5CDD505-2E9C-101B-9397-08002B2CF9AE}" pid="3" name="MSIP_Label_3fa6dec7-ad36-4603-99ea-a4fb4d4185bf_SetDate">
    <vt:lpwstr>2026-10-01T13:58:07Z</vt:lpwstr>
  </property>
  <property fmtid="{D5CDD505-2E9C-101B-9397-08002B2CF9AE}" pid="4" name="MSIP_Label_3fa6dec7-ad36-4603-99ea-a4fb4d4185bf_Method">
    <vt:lpwstr>Privileged</vt:lpwstr>
  </property>
  <property fmtid="{D5CDD505-2E9C-101B-9397-08002B2CF9AE}" pid="5" name="MSIP_Label_3fa6dec7-ad36-4603-99ea-a4fb4d4185bf_Name">
    <vt:lpwstr>Internal Use Only</vt:lpwstr>
  </property>
  <property fmtid="{D5CDD505-2E9C-101B-9397-08002B2CF9AE}" pid="6" name="MSIP_Label_3fa6dec7-ad36-4603-99ea-a4fb4d4185bf_SiteId">
    <vt:lpwstr>b8d87d45-aff7-4067-8708-1c35bbaab723</vt:lpwstr>
  </property>
  <property fmtid="{D5CDD505-2E9C-101B-9397-08002B2CF9AE}" pid="7" name="MSIP_Label_3fa6dec7-ad36-4603-99ea-a4fb4d4185bf_ActionId">
    <vt:lpwstr>4ff83458-ff32-476c-8ccc-9072e70b1923</vt:lpwstr>
  </property>
  <property fmtid="{D5CDD505-2E9C-101B-9397-08002B2CF9AE}" pid="8" name="MSIP_Label_3fa6dec7-ad36-4603-99ea-a4fb4d4185bf_ContentBits">
    <vt:lpwstr>1</vt:lpwstr>
  </property>
  <property fmtid="{D5CDD505-2E9C-101B-9397-08002B2CF9AE}" pid="9" name="MSIP_Label_3fa6dec7-ad36-4603-99ea-a4fb4d4185bf_Tag">
    <vt:lpwstr>10, 0, 1, 1</vt:lpwstr>
  </property>
</Properties>
</file>