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DEBT_BACKOFFICE\Debt_Factsheets\2026 - Monthly Portfolio\7. 31-July-2026\Working\"/>
    </mc:Choice>
  </mc:AlternateContent>
  <xr:revisionPtr revIDLastSave="0" documentId="13_ncr:1_{C6D83051-DA4E-493C-813E-B3F35D2BB0E4}" xr6:coauthVersionLast="47" xr6:coauthVersionMax="47" xr10:uidLastSave="{00000000-0000-0000-0000-000000000000}"/>
  <bookViews>
    <workbookView xWindow="-108" yWindow="-108" windowWidth="23256" windowHeight="12456" tabRatio="669" activeTab="10" xr2:uid="{916BB829-8F95-4699-A68B-2D93B00514B3}"/>
  </bookViews>
  <sheets>
    <sheet name="Index" sheetId="11" r:id="rId1"/>
    <sheet name="SFRLTP" sheetId="1" r:id="rId2"/>
    <sheet name="SFRSTP" sheetId="2" r:id="rId3"/>
    <sheet name="SMMF" sheetId="3" r:id="rId4"/>
    <sheet name="SPLDF" sheetId="4" r:id="rId5"/>
    <sheet name="SPMON" sheetId="5" r:id="rId6"/>
    <sheet name="SPSDF" sheetId="6" r:id="rId7"/>
    <sheet name="SPUSDF" sheetId="7" r:id="rId8"/>
    <sheet name="SUNBDS" sheetId="8" r:id="rId9"/>
    <sheet name="SUNMIA" sheetId="9" r:id="rId10"/>
    <sheet name="SUNONF" sheetId="10" r:id="rId11"/>
  </sheets>
  <calcPr calcId="191029"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8" i="9" l="1"/>
  <c r="G86" i="9"/>
  <c r="F86" i="9"/>
  <c r="G118" i="8"/>
  <c r="G77" i="8"/>
  <c r="F77" i="8"/>
  <c r="H172" i="7"/>
  <c r="H171" i="7"/>
  <c r="H170" i="7"/>
  <c r="H169" i="7"/>
  <c r="H168" i="7"/>
  <c r="H167" i="7"/>
  <c r="I178" i="7"/>
  <c r="F178" i="7"/>
  <c r="G122" i="7"/>
  <c r="F122" i="7"/>
  <c r="I148" i="6"/>
  <c r="J148" i="6" s="1"/>
  <c r="I147" i="6"/>
  <c r="J147" i="6" s="1"/>
  <c r="I146" i="6"/>
  <c r="J146" i="6" s="1"/>
  <c r="G146" i="6"/>
  <c r="I145" i="6"/>
  <c r="J145" i="6" s="1"/>
  <c r="G86" i="6"/>
  <c r="F86" i="6"/>
  <c r="I226" i="5"/>
  <c r="F226" i="5"/>
  <c r="G186" i="5"/>
  <c r="F186" i="5"/>
  <c r="I160" i="4"/>
  <c r="F160" i="4"/>
  <c r="I155" i="4"/>
  <c r="J155" i="4" s="1"/>
  <c r="I154" i="4"/>
  <c r="J154" i="4" s="1"/>
  <c r="I153" i="4"/>
  <c r="J153" i="4" s="1"/>
  <c r="G96" i="4"/>
  <c r="F96" i="4"/>
  <c r="G104" i="3"/>
  <c r="F104" i="3"/>
  <c r="G90" i="2"/>
  <c r="F90" i="2"/>
  <c r="G95" i="1"/>
  <c r="F95" i="1"/>
</calcChain>
</file>

<file path=xl/sharedStrings.xml><?xml version="1.0" encoding="utf-8"?>
<sst xmlns="http://schemas.openxmlformats.org/spreadsheetml/2006/main" count="3387" uniqueCount="801">
  <si>
    <t>SUNDARAM MUTUAL FUND</t>
  </si>
  <si>
    <t>Sundaram Corporate Bond Fund</t>
  </si>
  <si>
    <t>SL No</t>
  </si>
  <si>
    <t>ISIN Code</t>
  </si>
  <si>
    <t>Name of the instrument</t>
  </si>
  <si>
    <t>Rating / 
Industry</t>
  </si>
  <si>
    <t>Quantity</t>
  </si>
  <si>
    <t>Mkt Value
Rs. in Lacs</t>
  </si>
  <si>
    <t>% of Net Asset</t>
  </si>
  <si>
    <t>A) Equity &amp; Equity Related</t>
  </si>
  <si>
    <t>(a) Listed / awaiting listing on Stock Exchange</t>
  </si>
  <si>
    <t>Sub Total</t>
  </si>
  <si>
    <t/>
  </si>
  <si>
    <t xml:space="preserve">0 </t>
  </si>
  <si>
    <t>(b) Overseas Security</t>
  </si>
  <si>
    <t>(c) Privately Placed / Unlisted</t>
  </si>
  <si>
    <t>(d) Preference / Right Shares</t>
  </si>
  <si>
    <t>(e) Warrants</t>
  </si>
  <si>
    <t>f) Derivative</t>
  </si>
  <si>
    <t>Total for Equity &amp; Equity Related</t>
  </si>
  <si>
    <t>B) Debt Instruments</t>
  </si>
  <si>
    <t>INE053F08411</t>
  </si>
  <si>
    <t>Indian Railway Finance Corporation Ltd - 7.37% - 31/07/2029**</t>
  </si>
  <si>
    <t>ICRA AAA</t>
  </si>
  <si>
    <t>INE115A07QJ2</t>
  </si>
  <si>
    <t>LIC Housing Finance Ltd - 7.7% - 16/05/2028**</t>
  </si>
  <si>
    <t>CRISIL AAA</t>
  </si>
  <si>
    <t>INE261F08EP4</t>
  </si>
  <si>
    <t>National Bank for Agriculture &amp; Rural Development - 6.66% - 12/10/2028</t>
  </si>
  <si>
    <t>INE556F08KL3</t>
  </si>
  <si>
    <t>Small Industries Development Bank of India - 7.83% - 24/11/2028</t>
  </si>
  <si>
    <t>INE020B08EK4</t>
  </si>
  <si>
    <t>REC LTD - 7.46% - 30/06/2028**</t>
  </si>
  <si>
    <t>INE261F08EO7</t>
  </si>
  <si>
    <t>National Bank for Agriculture &amp; Rural Development - 7.48% - 15/09/2028</t>
  </si>
  <si>
    <t>INE115A07QY1</t>
  </si>
  <si>
    <t>LIC Housing Finance Ltd - 7.57% - 18/10/2029**</t>
  </si>
  <si>
    <t>INE041007167</t>
  </si>
  <si>
    <t>Embassy Office Parks REIT - 7.21% - 17/03/2028**</t>
  </si>
  <si>
    <t>INE020B08FX4</t>
  </si>
  <si>
    <t>REC LTD - 6.37% - 31/03/2027**</t>
  </si>
  <si>
    <t>INE916DA7TD8</t>
  </si>
  <si>
    <t>Kotak Mahindra Prime Ltd - 7.299% - 22/09/2028**</t>
  </si>
  <si>
    <t>INE134E08MX3</t>
  </si>
  <si>
    <t>Power Finance Corporation Ltd - 7.6% - 13/04/2029**</t>
  </si>
  <si>
    <t>INE756I07FB6</t>
  </si>
  <si>
    <t>HDB Financial Services Ltd - 7.9611% - 05/01/2028</t>
  </si>
  <si>
    <t>INE296A07SV1</t>
  </si>
  <si>
    <t>Bajaj Finance Ltd - 7.82% - 31/01/2034**</t>
  </si>
  <si>
    <t>INE296A07TJ4</t>
  </si>
  <si>
    <t>Bajaj Finance Ltd - 7.3763% - 26/06/2028**</t>
  </si>
  <si>
    <t>INE514E08GE8</t>
  </si>
  <si>
    <t>Export Import Bank of India - 7.35% - 27/07/2028**</t>
  </si>
  <si>
    <t>INE062A08488</t>
  </si>
  <si>
    <t>INE403D08298</t>
  </si>
  <si>
    <t>Bharti Telecom Ltd - 7.4% - 01/02/2029**</t>
  </si>
  <si>
    <t>INE756I07FG5</t>
  </si>
  <si>
    <t>HDB Financial Services Ltd - 7.4091% - 05/06/2028**</t>
  </si>
  <si>
    <t>INE134E08NS1</t>
  </si>
  <si>
    <t>Power Finance Corporation Ltd - 6.61% - 15/07/2028**</t>
  </si>
  <si>
    <t>INE242A08544</t>
  </si>
  <si>
    <t>Indian Oil Corporation Ltd - 7.44% - 25/11/2027**</t>
  </si>
  <si>
    <t>INE556F08KR0</t>
  </si>
  <si>
    <t>Small Industries Development Bank of India - 7.47% - 05/09/2029**</t>
  </si>
  <si>
    <t>INE556F08KP4</t>
  </si>
  <si>
    <t>Small Industries Development Bank of India - 7.68% - 10/08/2027</t>
  </si>
  <si>
    <t>INE053F08387</t>
  </si>
  <si>
    <t>Indian Railway Finance Corporation Ltd - 7.46% - 18/06/2029**</t>
  </si>
  <si>
    <t>INE0KUG08142</t>
  </si>
  <si>
    <t>National Bank for Financing Infrastructure and Development - 7.37% - 16/07/2029**</t>
  </si>
  <si>
    <t>INE020B08FW6</t>
  </si>
  <si>
    <t>REC LTD - 6.52% - 31/01/2028**</t>
  </si>
  <si>
    <t>(b) Privately Placed / Unlisted</t>
  </si>
  <si>
    <t>(c) Govt Security</t>
  </si>
  <si>
    <t>IN0020260025</t>
  </si>
  <si>
    <t>6.94% Central Government Securities 11/05/2036</t>
  </si>
  <si>
    <t>Sovereign</t>
  </si>
  <si>
    <t>IN0020250141</t>
  </si>
  <si>
    <t>6.36% Central Government Securities 16/02/2031</t>
  </si>
  <si>
    <t>IN1920230100</t>
  </si>
  <si>
    <t>7.72% Karnataka State Government Securities - 06/12/2035</t>
  </si>
  <si>
    <t>IN0020250018</t>
  </si>
  <si>
    <t>6.90% Central Government Securities 15/04/2065</t>
  </si>
  <si>
    <t>(d) Securitized Debt Instruments</t>
  </si>
  <si>
    <t>Total for Debt Instruments</t>
  </si>
  <si>
    <t>C) Money Market Instruments</t>
  </si>
  <si>
    <t>(a) Certificate of Deposits</t>
  </si>
  <si>
    <t>INE028A16LH3</t>
  </si>
  <si>
    <t>Bank of Baroda - 05/02/2027**</t>
  </si>
  <si>
    <t>IND A1+</t>
  </si>
  <si>
    <t>INE028A16LF7</t>
  </si>
  <si>
    <t>Bank of Baroda - 04/02/2027**</t>
  </si>
  <si>
    <t>INE160A16UQ6</t>
  </si>
  <si>
    <t>Punjab National Bank - 09/03/2027**</t>
  </si>
  <si>
    <t>CRISIL A1+</t>
  </si>
  <si>
    <t>(b) Commercial Papers</t>
  </si>
  <si>
    <t>(c) Treasury Bills</t>
  </si>
  <si>
    <t>(d) ReverseRepo / TREPS</t>
  </si>
  <si>
    <t>TREPS</t>
  </si>
  <si>
    <t>Total for Money Market Instruments</t>
  </si>
  <si>
    <t>D) Mutual Fund Units</t>
  </si>
  <si>
    <t>(a) Investment in Mutual Fund Units</t>
  </si>
  <si>
    <t>INF0RQ622028</t>
  </si>
  <si>
    <t>Corporate Debt Market Development Fund - Class A2</t>
  </si>
  <si>
    <t>E) Others</t>
  </si>
  <si>
    <t>(a) Deposits with Commercial Banks</t>
  </si>
  <si>
    <t>(b) Share Application Money pending Allotment</t>
  </si>
  <si>
    <t>Cash and Other Net Current Assets^</t>
  </si>
  <si>
    <t>Grand Total</t>
  </si>
  <si>
    <t>Notes</t>
  </si>
  <si>
    <t>a) Total securities classified as below investment grade or default provided for and its percentage to NAV</t>
  </si>
  <si>
    <t>Nil</t>
  </si>
  <si>
    <t>b) Total value and percentage of illiquid equity shares</t>
  </si>
  <si>
    <t>c) NAV  per  unit (Rupees per unit)</t>
  </si>
  <si>
    <t>At the end</t>
  </si>
  <si>
    <t>Option</t>
  </si>
  <si>
    <t>31/07/2026</t>
  </si>
  <si>
    <t>Direct Plan - Growth</t>
  </si>
  <si>
    <t>Regular Plan - Growth</t>
  </si>
  <si>
    <t>d) Dividend declared during the period (Rupees per unit)</t>
  </si>
  <si>
    <t>e) Total outstanding exposure in derivative instruments at the end of the period</t>
  </si>
  <si>
    <t>f) Total investments in foreign securities /ADR'S/GDR'S at the end of the period</t>
  </si>
  <si>
    <t>Sundaram Banking &amp; PSU Fund</t>
  </si>
  <si>
    <t>INE040A08955</t>
  </si>
  <si>
    <t>HDFC Bank Ltd - 7.7% - 16/05/2028**</t>
  </si>
  <si>
    <t>INE557F08FY4</t>
  </si>
  <si>
    <t>National Housing Bank - 7.59% - 14/07/2027</t>
  </si>
  <si>
    <t>INE261F08EM1</t>
  </si>
  <si>
    <t>National Bank for Agriculture &amp; Rural Development - 7.53% - 24/03/2028**</t>
  </si>
  <si>
    <t>INE556F08KW0</t>
  </si>
  <si>
    <t>Small Industries Development Bank of India - 7.42% - 12/03/2029**</t>
  </si>
  <si>
    <t>INE134E08NW3</t>
  </si>
  <si>
    <t>Power Finance Corporation Ltd - 6.73% - 15/10/2027**</t>
  </si>
  <si>
    <t>INE296A07TM8</t>
  </si>
  <si>
    <t>Bajaj Finance Ltd - 7.11% - 10/07/2028**</t>
  </si>
  <si>
    <t>INE261F08EU4</t>
  </si>
  <si>
    <t>National Bank for Agriculture &amp; Rural Development - 7.44% - 17/07/2029</t>
  </si>
  <si>
    <t>INE020B08FL9</t>
  </si>
  <si>
    <t>REC LTD - 7.34% - 30/04/2030**</t>
  </si>
  <si>
    <t>INE031A08AC8</t>
  </si>
  <si>
    <t>Housing &amp; Urban Development Corporation Ltd - 7.23% - 18/07/2029**</t>
  </si>
  <si>
    <t>INE556F08LC0</t>
  </si>
  <si>
    <t>Small Industries Development Bank of India - 7.22% - 10/04/2029**</t>
  </si>
  <si>
    <t>INE403D08272</t>
  </si>
  <si>
    <t>Bharti Telecom Ltd - 7.35% - 15/10/2027**</t>
  </si>
  <si>
    <t>IN0020250091</t>
  </si>
  <si>
    <t>6.48% Central Government Securities 06/10/2035</t>
  </si>
  <si>
    <t>Sundaram Money Market Fund</t>
  </si>
  <si>
    <t>INE565A16BS2</t>
  </si>
  <si>
    <t>Indian Overseas Bank - 24/02/2027**</t>
  </si>
  <si>
    <t>CARE A1+</t>
  </si>
  <si>
    <t>INE160A16UE2</t>
  </si>
  <si>
    <t>Punjab National Bank - 05/02/2027**</t>
  </si>
  <si>
    <t>INE171A16NJ3</t>
  </si>
  <si>
    <t>The Federal Bank Ltd - 29/01/2027**</t>
  </si>
  <si>
    <t>INE095A167D9</t>
  </si>
  <si>
    <t>IndusInd Bank Ltd - 14/12/2026**</t>
  </si>
  <si>
    <t>INE476A16G44</t>
  </si>
  <si>
    <t>Canara Bank - 02/02/2027</t>
  </si>
  <si>
    <t>INE040A16IM4</t>
  </si>
  <si>
    <t>HDFC Bank Ltd - 05/02/2027</t>
  </si>
  <si>
    <t>INE092T16ZD8</t>
  </si>
  <si>
    <t>IDFC First Bank Ltd - 04/02/2027**</t>
  </si>
  <si>
    <t>INE238AD6CO4</t>
  </si>
  <si>
    <t>Axis Bank Ltd - 12/02/2027**</t>
  </si>
  <si>
    <t>INE556F16CB4</t>
  </si>
  <si>
    <t>Small Industries Development Bank of India - 18/02/2027</t>
  </si>
  <si>
    <t>INE237AD6166</t>
  </si>
  <si>
    <t>Kotak Mahindra Bank Ltd - 05/03/2027</t>
  </si>
  <si>
    <t>INE040A16IT9</t>
  </si>
  <si>
    <t>HDFC Bank Ltd - 09/03/2027</t>
  </si>
  <si>
    <t>INE238AD6CH8</t>
  </si>
  <si>
    <t>Axis Bank Ltd - 18/03/2027**</t>
  </si>
  <si>
    <t>INE556F16BW2</t>
  </si>
  <si>
    <t>Small Industries Development Bank of India - 28/01/2027**</t>
  </si>
  <si>
    <t>INE949L16EB5</t>
  </si>
  <si>
    <t>AU Small Finance Bank Ltd - 25/11/2026**</t>
  </si>
  <si>
    <t>INE556F16BT8</t>
  </si>
  <si>
    <t>Small Industries Development Bank of India - 16/12/2026**</t>
  </si>
  <si>
    <t>INE028A16LI1</t>
  </si>
  <si>
    <t>Bank of Baroda - 12/02/2027**</t>
  </si>
  <si>
    <t>INE261F16AN0</t>
  </si>
  <si>
    <t>National Bank for Agriculture &amp; Rural Development - 05/03/2027**</t>
  </si>
  <si>
    <t>INE261F16AP5</t>
  </si>
  <si>
    <t>National Bank for Agriculture &amp; Rural Development - 17/03/2027**</t>
  </si>
  <si>
    <t>INE692A16MQ5</t>
  </si>
  <si>
    <t>Union Bank of India - 15/06/2027**</t>
  </si>
  <si>
    <t>ICRA A1+</t>
  </si>
  <si>
    <t>INE562A16RK2</t>
  </si>
  <si>
    <t>Indian Bank - 15/06/2027**</t>
  </si>
  <si>
    <t>INE028A16LS0</t>
  </si>
  <si>
    <t>Bank of Baroda - 08/03/2027**</t>
  </si>
  <si>
    <t>INE160A16UD4</t>
  </si>
  <si>
    <t>Punjab National Bank - 04/02/2027**</t>
  </si>
  <si>
    <t>INE476A16J90</t>
  </si>
  <si>
    <t>Canara Bank - 08/12/2026**</t>
  </si>
  <si>
    <t>INE041014080</t>
  </si>
  <si>
    <t>Embassy Office Parks REIT - 12/03/2027**</t>
  </si>
  <si>
    <t>INE0DZE14362</t>
  </si>
  <si>
    <t>Kisetsu Saison Finance - 26/02/2027**</t>
  </si>
  <si>
    <t>INE824H14TZ0</t>
  </si>
  <si>
    <t>Julius Baer Capital (India) Private Ltd - 26/02/2027**</t>
  </si>
  <si>
    <t>INE879F14MP4</t>
  </si>
  <si>
    <t>Infina Finance Pvt Ltd - 01/03/2027**</t>
  </si>
  <si>
    <t>INE414G14VQ7</t>
  </si>
  <si>
    <t>Muthoot Finance Ltd - 12/03/2027**</t>
  </si>
  <si>
    <t>INE530B14II5</t>
  </si>
  <si>
    <t>IIFL Finance Ltd - 02/11/2026</t>
  </si>
  <si>
    <t>INE115A14FS2</t>
  </si>
  <si>
    <t>LIC Housing Finance Ltd - 11/02/2027**</t>
  </si>
  <si>
    <t>INE466L14FR8</t>
  </si>
  <si>
    <t>360 ONE WAM Ltd (Prev IIFL Wealth Management Ltd) - 21/01/2027**</t>
  </si>
  <si>
    <t>INE121A14YK8</t>
  </si>
  <si>
    <t>Cholamandalam Investment and Finance Company Ltd - 11/02/2027</t>
  </si>
  <si>
    <t>INE338I14LS1</t>
  </si>
  <si>
    <t>Motilal Oswal Financial Services Ltd - 03/02/2027**</t>
  </si>
  <si>
    <t>INE414G14VE3</t>
  </si>
  <si>
    <t>Muthoot Finance Ltd - 20/01/2027**</t>
  </si>
  <si>
    <t>IN002025Z286</t>
  </si>
  <si>
    <t>364 Days - T Bill - 08/10/2026</t>
  </si>
  <si>
    <t>IN002026X164</t>
  </si>
  <si>
    <t>91 Days - T Bill - 22/10/2026</t>
  </si>
  <si>
    <t>IN002026X131</t>
  </si>
  <si>
    <t>91 Days - T Bill - 01/10/2026</t>
  </si>
  <si>
    <t>IN002026X081</t>
  </si>
  <si>
    <t>91 Days - T Bill - 28/08/2026</t>
  </si>
  <si>
    <t>IN002026X123</t>
  </si>
  <si>
    <t>91 Days - T Bill - 24/09/2026</t>
  </si>
  <si>
    <t>Sundaram Low Duration Fund</t>
  </si>
  <si>
    <t>INE936D07174</t>
  </si>
  <si>
    <t>Jamnagar Utilities and Power Pvt Ltd - 6.4% - 29/09/2026**</t>
  </si>
  <si>
    <t>INE403D08231</t>
  </si>
  <si>
    <t>Bharti Telecom Ltd - 8.65% - 05/11/2027</t>
  </si>
  <si>
    <t>INE572E07183</t>
  </si>
  <si>
    <t>PNB Housing Finance Ltd - 8.15% - 29/07/2027**</t>
  </si>
  <si>
    <t>IND AAA</t>
  </si>
  <si>
    <t>INE414G07II5</t>
  </si>
  <si>
    <t>Muthoot Finance Ltd - 8.4% - 28/08/2028**</t>
  </si>
  <si>
    <t>ICRA AA+</t>
  </si>
  <si>
    <t>INE477A07415</t>
  </si>
  <si>
    <t>Can Fin Homes Ltd - 8.09% - 04/01/2027**</t>
  </si>
  <si>
    <t>INE233A08121</t>
  </si>
  <si>
    <t>Godrej Industries Ltd - 8.36% - 28/08/2026**</t>
  </si>
  <si>
    <t>INE523H07CB9</t>
  </si>
  <si>
    <t>JM Financial Products Ltd - 8.92% - 16/11/2026**</t>
  </si>
  <si>
    <t>CRISIL AA</t>
  </si>
  <si>
    <t>INE261F08EJ7</t>
  </si>
  <si>
    <t>National Bank for Agriculture &amp; Rural Development - 7.64% - 06/12/2029**</t>
  </si>
  <si>
    <t>INE020B08FF1</t>
  </si>
  <si>
    <t>REC LTD - 7.56% - 31/08/2027**</t>
  </si>
  <si>
    <t>INE261F08ES8</t>
  </si>
  <si>
    <t>National Bank for Agriculture &amp; Rural Development - 7.01% - 16/03/2029**</t>
  </si>
  <si>
    <t>INE414G07JL7</t>
  </si>
  <si>
    <t>Muthoot Finance Ltd - 8.65% - 31/01/2028**</t>
  </si>
  <si>
    <t>INE248U07FW5</t>
  </si>
  <si>
    <t>360 One Prime Ltd - 8.95% - 04/06/2027**</t>
  </si>
  <si>
    <t>ICRA AA</t>
  </si>
  <si>
    <t>IN3120240640</t>
  </si>
  <si>
    <t>7.00% Tamil Nadu State Government Securities - 12/03/2029</t>
  </si>
  <si>
    <t>INE514E16CP6</t>
  </si>
  <si>
    <t>Export Import Bank of India - 01/03/2027**</t>
  </si>
  <si>
    <t>INE476A16H92</t>
  </si>
  <si>
    <t>Canara Bank - 12/03/2027**</t>
  </si>
  <si>
    <t>INE562A16QI8</t>
  </si>
  <si>
    <t>Indian Bank - 05/02/2027**</t>
  </si>
  <si>
    <t>INE692A16LS3</t>
  </si>
  <si>
    <t>Union Bank of India - 16/03/2027**</t>
  </si>
  <si>
    <t>Sundaram Liquid Fund</t>
  </si>
  <si>
    <t>INE556F08KH1</t>
  </si>
  <si>
    <t>Small Industries Development Bank of India - 7.43% - 31/08/2026**</t>
  </si>
  <si>
    <t>INE020B08FC8</t>
  </si>
  <si>
    <t>REC LTD - 7.7% - 31/08/2026**</t>
  </si>
  <si>
    <t>INE556F08KI9</t>
  </si>
  <si>
    <t>Small Industries Development Bank of India - 7.44% - 04/09/2026**</t>
  </si>
  <si>
    <t>INE729N08048</t>
  </si>
  <si>
    <t>TVS Credit Services Ltd - 9.4% - 26/08/2026**</t>
  </si>
  <si>
    <t>CRISIL AA+</t>
  </si>
  <si>
    <t>INE692A16MH4</t>
  </si>
  <si>
    <t>Union Bank of India - 24/08/2026**</t>
  </si>
  <si>
    <t>INE238AD6CJ4</t>
  </si>
  <si>
    <t>Axis Bank Ltd - 25/08/2026**</t>
  </si>
  <si>
    <t>INE040A16HL8</t>
  </si>
  <si>
    <t>HDFC Bank Ltd - 10/09/2026</t>
  </si>
  <si>
    <t>INE028A16ME8</t>
  </si>
  <si>
    <t>Bank of Baroda - 14/08/2026**</t>
  </si>
  <si>
    <t>INE040A16JL4</t>
  </si>
  <si>
    <t>HDFC Bank Ltd - 21/08/2026**</t>
  </si>
  <si>
    <t>INE090AD6378</t>
  </si>
  <si>
    <t>ICICI Bank Ltd - 15/09/2026**</t>
  </si>
  <si>
    <t>INE476A16J41</t>
  </si>
  <si>
    <t>Canara Bank - 01/09/2026**</t>
  </si>
  <si>
    <t>INE028A16MO7</t>
  </si>
  <si>
    <t>Bank of Baroda - 04/09/2026**</t>
  </si>
  <si>
    <t>INE476A16J82</t>
  </si>
  <si>
    <t>Canara Bank - 09/09/2026**</t>
  </si>
  <si>
    <t>INE483A16KU5</t>
  </si>
  <si>
    <t>Central Bank of India - 09/09/2026**</t>
  </si>
  <si>
    <t>INE040A16JP5</t>
  </si>
  <si>
    <t>HDFC Bank Ltd - 09/09/2026**</t>
  </si>
  <si>
    <t>INE483A16KV3</t>
  </si>
  <si>
    <t>Central Bank of India - 10/09/2026</t>
  </si>
  <si>
    <t>INE008A169B5</t>
  </si>
  <si>
    <t>IDBI Bank Ltd - 28/09/2026**</t>
  </si>
  <si>
    <t>INE476A16K48</t>
  </si>
  <si>
    <t>Canara Bank - 05/10/2026**</t>
  </si>
  <si>
    <t>INE692A16NE9</t>
  </si>
  <si>
    <t>Union Bank of India - 30/10/2026**</t>
  </si>
  <si>
    <t>INE238AD6CI6</t>
  </si>
  <si>
    <t>Axis Bank Ltd - 18/08/2026**</t>
  </si>
  <si>
    <t>INE238AD6CL0</t>
  </si>
  <si>
    <t>Axis Bank Ltd - 01/09/2026**</t>
  </si>
  <si>
    <t>INE691A16MI4</t>
  </si>
  <si>
    <t>UCO Bank - 02/09/2026**</t>
  </si>
  <si>
    <t>INE160A16VG5</t>
  </si>
  <si>
    <t>Punjab National Bank - 04/09/2026**</t>
  </si>
  <si>
    <t>INE692A16MJ0</t>
  </si>
  <si>
    <t>Union Bank of India - 04/09/2026</t>
  </si>
  <si>
    <t>INE040A16HF0</t>
  </si>
  <si>
    <t>HDFC Bank Ltd - 05/08/2026**</t>
  </si>
  <si>
    <t>INE095A160E2</t>
  </si>
  <si>
    <t>IndusInd Bank Ltd - 05/08/2026**</t>
  </si>
  <si>
    <t>INE040A16JG4</t>
  </si>
  <si>
    <t>HDFC Bank Ltd - 06/08/2026**</t>
  </si>
  <si>
    <t>INE160A16VO9</t>
  </si>
  <si>
    <t>Punjab National Bank - 14/08/2026**</t>
  </si>
  <si>
    <t>INE028A16MK5</t>
  </si>
  <si>
    <t>Bank of Baroda - 24/08/2026</t>
  </si>
  <si>
    <t>INE040A16JM2</t>
  </si>
  <si>
    <t>HDFC Bank Ltd - 24/08/2026</t>
  </si>
  <si>
    <t>INE095A165E1</t>
  </si>
  <si>
    <t>IndusInd Bank Ltd - 24/08/2026</t>
  </si>
  <si>
    <t>INE692A16MI2</t>
  </si>
  <si>
    <t>Union Bank of India - 25/08/2026**</t>
  </si>
  <si>
    <t>INE040A16HO2</t>
  </si>
  <si>
    <t>HDFC Bank Ltd - 25/08/2026</t>
  </si>
  <si>
    <t>INE095A166E9</t>
  </si>
  <si>
    <t>IndusInd Bank Ltd - 25/08/2026**</t>
  </si>
  <si>
    <t>INE562A16RC9</t>
  </si>
  <si>
    <t>Indian Bank - 01/09/2026</t>
  </si>
  <si>
    <t>INE171A16NR6</t>
  </si>
  <si>
    <t>The Federal Bank Ltd - 03/09/2026**</t>
  </si>
  <si>
    <t>INE084A16FZ0</t>
  </si>
  <si>
    <t>Bank of India - 04/09/2026**</t>
  </si>
  <si>
    <t>INE040A16HN4</t>
  </si>
  <si>
    <t>HDFC Bank Ltd - 11/09/2026**</t>
  </si>
  <si>
    <t>INE476A16I18</t>
  </si>
  <si>
    <t>Canara Bank - 15/09/2026**</t>
  </si>
  <si>
    <t>INE238AD6CQ9</t>
  </si>
  <si>
    <t>Axis Bank Ltd - 16/09/2026</t>
  </si>
  <si>
    <t>INE949L16DT9</t>
  </si>
  <si>
    <t>AU Small Finance Bank Ltd - 18/09/2026**</t>
  </si>
  <si>
    <t>INE160A16VR2</t>
  </si>
  <si>
    <t>Punjab National Bank - 01/10/2026**</t>
  </si>
  <si>
    <t>INE692A16MV5</t>
  </si>
  <si>
    <t>Union Bank of India - 19/10/2026**</t>
  </si>
  <si>
    <t>INE562A16QX7</t>
  </si>
  <si>
    <t>Indian Bank - 10/08/2026</t>
  </si>
  <si>
    <t>INE476A16J09</t>
  </si>
  <si>
    <t>Canara Bank - 14/08/2026**</t>
  </si>
  <si>
    <t>INE160A16UT0</t>
  </si>
  <si>
    <t>Punjab National Bank - 15/09/2026**</t>
  </si>
  <si>
    <t>INE556F14MK9</t>
  </si>
  <si>
    <t>Small Industries Development Bank of India - 11/09/2026**</t>
  </si>
  <si>
    <t>INE261F14PT0</t>
  </si>
  <si>
    <t>National Bank for Agriculture &amp; Rural Development - 11/09/2026</t>
  </si>
  <si>
    <t>INE245A14LC9</t>
  </si>
  <si>
    <t>TATA Power Company Ltd - 10/09/2026**</t>
  </si>
  <si>
    <t>INE929O14FD9</t>
  </si>
  <si>
    <t>Reliance Retail Ventures Ltd - 16/09/2026**</t>
  </si>
  <si>
    <t>INE756I14GJ3</t>
  </si>
  <si>
    <t>HDB Financial Services Ltd - 04/08/2026**</t>
  </si>
  <si>
    <t>INE071G14HV4</t>
  </si>
  <si>
    <t>ICICI Home Finance Company Ltd - 06/08/2026**</t>
  </si>
  <si>
    <t>INE514E14TJ8</t>
  </si>
  <si>
    <t>Export Import Bank of India - 21/08/2026</t>
  </si>
  <si>
    <t>INE081A14GZ9</t>
  </si>
  <si>
    <t>Tata Steel Ltd - 27/08/2026**</t>
  </si>
  <si>
    <t>INE572E14KP2</t>
  </si>
  <si>
    <t>PNB Housing Finance Ltd - 27/08/2026**</t>
  </si>
  <si>
    <t>INE514E14TL4</t>
  </si>
  <si>
    <t>Export Import Bank of India - 03/09/2026**</t>
  </si>
  <si>
    <t>INE028E14WW6</t>
  </si>
  <si>
    <t>Kotak Securities Ltd - 04/09/2026**</t>
  </si>
  <si>
    <t>INE115A14FW4</t>
  </si>
  <si>
    <t>LIC Housing Finance Ltd - 09/09/2026**</t>
  </si>
  <si>
    <t>INE870H14XL5</t>
  </si>
  <si>
    <t>Network18 Media &amp; Investments Ltd - 09/09/2026**</t>
  </si>
  <si>
    <t>INE261F14PS2</t>
  </si>
  <si>
    <t>National Bank for Agriculture &amp; Rural Development - 10/09/2026**</t>
  </si>
  <si>
    <t>INE929O14FC1</t>
  </si>
  <si>
    <t>Reliance Retail Ventures Ltd - 11/09/2026**</t>
  </si>
  <si>
    <t>INE01WN14BZ2</t>
  </si>
  <si>
    <t>Motilal Oswal Finvest Ltd - 11/09/2026**</t>
  </si>
  <si>
    <t>INE047A14BA4</t>
  </si>
  <si>
    <t>Grasim Industries Ltd - 17/09/2026**</t>
  </si>
  <si>
    <t>INE929O14FE7</t>
  </si>
  <si>
    <t>Reliance Retail Ventures Ltd - 18/09/2026**</t>
  </si>
  <si>
    <t>INE338I14NA5</t>
  </si>
  <si>
    <t>Motilal Oswal Financial Services Ltd - 17/09/2026**</t>
  </si>
  <si>
    <t>INE029A14BV8</t>
  </si>
  <si>
    <t>Bharat Petroleum Corporation Ltd - 24/09/2026**</t>
  </si>
  <si>
    <t>INE824H14UT1</t>
  </si>
  <si>
    <t>Julius Baer Capital (India) Private Ltd - 21/10/2026**</t>
  </si>
  <si>
    <t>INE094A14JZ6</t>
  </si>
  <si>
    <t>Hindustan Petroleum Corporation Ltd - 13/08/2026**</t>
  </si>
  <si>
    <t>INE556F14MI3</t>
  </si>
  <si>
    <t>Small Industries Development Bank of India - 03/09/2026**</t>
  </si>
  <si>
    <t>INE763G14J98</t>
  </si>
  <si>
    <t>ICICI Securities Ltd - 03/09/2026**</t>
  </si>
  <si>
    <t>INE403D14627</t>
  </si>
  <si>
    <t>Bharti Telecom Ltd - 03/09/2026**</t>
  </si>
  <si>
    <t>INE572E14KJ5</t>
  </si>
  <si>
    <t>PNB Housing Finance Ltd - 08/09/2026**</t>
  </si>
  <si>
    <t>INE233A148V4</t>
  </si>
  <si>
    <t>Godrej Industries Ltd - 09/09/2026**</t>
  </si>
  <si>
    <t>INE700G14UQ1</t>
  </si>
  <si>
    <t>HDFC Securities Ltd - 21/09/2026**</t>
  </si>
  <si>
    <t>INE233A149F5</t>
  </si>
  <si>
    <t>Godrej Industries Ltd - 23/09/2026**</t>
  </si>
  <si>
    <t>INE012I14SU3</t>
  </si>
  <si>
    <t>JM Financial Services Ltd - 11/09/2026**</t>
  </si>
  <si>
    <t>INE790I14IC3</t>
  </si>
  <si>
    <t>HSBC InvestDirect Financial Services India Limited - 29/10/2026**</t>
  </si>
  <si>
    <t>INE029A14BW6</t>
  </si>
  <si>
    <t>Bharat Petroleum Corporation Ltd - 04/08/2026**</t>
  </si>
  <si>
    <t>INE700G14TI0</t>
  </si>
  <si>
    <t>HDFC Securities Ltd - 06/08/2026**</t>
  </si>
  <si>
    <t>INE102D14CB7</t>
  </si>
  <si>
    <t>Godrej Consumer Products Ltd - 07/08/2026**</t>
  </si>
  <si>
    <t>INE110O14IH1</t>
  </si>
  <si>
    <t>Axis Securities Ltd - 12/08/2026**</t>
  </si>
  <si>
    <t>INE700G14TM2</t>
  </si>
  <si>
    <t>HDFC Securities Ltd - 12/08/2026**</t>
  </si>
  <si>
    <t>INE261F14PI3</t>
  </si>
  <si>
    <t>National Bank for Agriculture &amp; Rural Development - 14/08/2026</t>
  </si>
  <si>
    <t>INE094A14KA7</t>
  </si>
  <si>
    <t>Hindustan Petroleum Corporation Ltd - 19/08/2026</t>
  </si>
  <si>
    <t>INE790I14HT9</t>
  </si>
  <si>
    <t>HSBC InvestDirect Financial Services India Limited - 20/08/2026**</t>
  </si>
  <si>
    <t>INE700G14TR1</t>
  </si>
  <si>
    <t>HDFC Securities Ltd - 20/08/2026**</t>
  </si>
  <si>
    <t>INE01C314FQ0</t>
  </si>
  <si>
    <t>Bajaj Financial Securities Ltd - 21/08/2026**</t>
  </si>
  <si>
    <t>INE09OL14JF1</t>
  </si>
  <si>
    <t>Birla Group Holdings Pvt Ltd - 21/08/2026**</t>
  </si>
  <si>
    <t>INE211H14AQ9</t>
  </si>
  <si>
    <t>Sharekhan Ltd - 21/08/2026**</t>
  </si>
  <si>
    <t>INE417C14AR1</t>
  </si>
  <si>
    <t>Pilani Investment and Industries Corporation Ltd. - 25/08/2026**</t>
  </si>
  <si>
    <t>INE212K14ED1</t>
  </si>
  <si>
    <t>SBI Cap securities Ltd - 28/08/2026**</t>
  </si>
  <si>
    <t>INE929O14FA5</t>
  </si>
  <si>
    <t>Reliance Retail Ventures Ltd - 02/09/2026**</t>
  </si>
  <si>
    <t>INE498L14FW1</t>
  </si>
  <si>
    <t>L &amp; T Finance Ltd - 01/09/2026**</t>
  </si>
  <si>
    <t>INE296A14H50</t>
  </si>
  <si>
    <t>Bajaj Finance Ltd - 02/09/2026**</t>
  </si>
  <si>
    <t>INE865C14QF2</t>
  </si>
  <si>
    <t>Aditya Birla Money Ltd - 01/09/2026**</t>
  </si>
  <si>
    <t>INE261F14PP8</t>
  </si>
  <si>
    <t>National Bank for Agriculture &amp; Rural Development - 07/09/2026**</t>
  </si>
  <si>
    <t>INE725H14DL3</t>
  </si>
  <si>
    <t>Tata Projects Ltd - 08/09/2026**</t>
  </si>
  <si>
    <t>INE870H14XK7</t>
  </si>
  <si>
    <t>Network18 Media &amp; Investments Ltd - 10/09/2026**</t>
  </si>
  <si>
    <t>INE09OL14JK1</t>
  </si>
  <si>
    <t>Birla Group Holdings Pvt Ltd - 08/09/2026**</t>
  </si>
  <si>
    <t>INE007N14FM7</t>
  </si>
  <si>
    <t>Fedbank Financial Services Ltd - 07/09/2026**</t>
  </si>
  <si>
    <t>INE212K14EJ8</t>
  </si>
  <si>
    <t>SBI Cap securities Ltd - 11/09/2026**</t>
  </si>
  <si>
    <t>INE865C14QN6</t>
  </si>
  <si>
    <t>Aditya Birla Money Ltd - 11/09/2026**</t>
  </si>
  <si>
    <t>INE115A14FX2</t>
  </si>
  <si>
    <t>LIC Housing Finance Ltd - 17/09/2026**</t>
  </si>
  <si>
    <t>INE338I14MY7</t>
  </si>
  <si>
    <t>Motilal Oswal Financial Services Ltd - 15/09/2026**</t>
  </si>
  <si>
    <t>INE514E14TP5</t>
  </si>
  <si>
    <t>Export Import Bank of India - 22/09/2026**</t>
  </si>
  <si>
    <t>INE071G14IB4</t>
  </si>
  <si>
    <t>ICICI Home Finance Company Ltd - 22/09/2026**</t>
  </si>
  <si>
    <t>INE242A14YX5</t>
  </si>
  <si>
    <t>Indian Oil Corporation Ltd - 25/09/2026**</t>
  </si>
  <si>
    <t>INE01C314FJ5</t>
  </si>
  <si>
    <t>Bajaj Financial Securities Ltd - 15/10/2026**</t>
  </si>
  <si>
    <t>INE020B14714</t>
  </si>
  <si>
    <t>REC LTD - 22/10/2026**</t>
  </si>
  <si>
    <t>INE296A14G51</t>
  </si>
  <si>
    <t>Bajaj Finance Ltd - 06/08/2026**</t>
  </si>
  <si>
    <t>INE071G14HX0</t>
  </si>
  <si>
    <t>ICICI Home Finance Company Ltd - 19/08/2026**</t>
  </si>
  <si>
    <t>INE02FN14903</t>
  </si>
  <si>
    <t>IGH Holdings Private Limited - 28/08/2026**</t>
  </si>
  <si>
    <t>IN002026X099</t>
  </si>
  <si>
    <t>91 Days - T Bill - 03/09/2026</t>
  </si>
  <si>
    <t>IN002025Y461</t>
  </si>
  <si>
    <t>182 Days - T Bill - 21/08/2026</t>
  </si>
  <si>
    <t>IN002026X156</t>
  </si>
  <si>
    <t>91 Days - T Bill - 15/10/2026</t>
  </si>
  <si>
    <t>IN002026X172</t>
  </si>
  <si>
    <t>91 Days - T Bill - 29/10/2026</t>
  </si>
  <si>
    <t>IN002026X065</t>
  </si>
  <si>
    <t>91 Days - T Bill - 13/08/2026</t>
  </si>
  <si>
    <t>IN002025Y495</t>
  </si>
  <si>
    <t>182 Days - T Bill - 10/09/2026</t>
  </si>
  <si>
    <t>IN002025Y487</t>
  </si>
  <si>
    <t>182 Days - T Bill - 03/09/2026</t>
  </si>
  <si>
    <t>Reverse Repo</t>
  </si>
  <si>
    <t>Sundaram Short Duration Fund</t>
  </si>
  <si>
    <t>INE134E08MJ2</t>
  </si>
  <si>
    <t>Power Finance Corporation Ltd - 7.77% - 15/04/2028**</t>
  </si>
  <si>
    <t>INE121A07RZ4</t>
  </si>
  <si>
    <t>Cholamandalam Investment and Finance Company Ltd - 8.54% - 12/04/2029**</t>
  </si>
  <si>
    <t>INE115A07MW4</t>
  </si>
  <si>
    <t>LIC Housing Finance Ltd - 7.95% - 29/01/2028**</t>
  </si>
  <si>
    <t>INE146O07557</t>
  </si>
  <si>
    <t>Hinduja Leyland Finance Ltd - 8.4% - 06/05/2027**</t>
  </si>
  <si>
    <t>INE115A07PI6</t>
  </si>
  <si>
    <t>LIC Housing Finance Ltd - 6.17% - 03/09/2026**</t>
  </si>
  <si>
    <t>IN0020230135</t>
  </si>
  <si>
    <t>7.32% Government Securities-13/11/2030</t>
  </si>
  <si>
    <t>IN0020240050</t>
  </si>
  <si>
    <t>7.04% Central Government Securities 03/06/2029</t>
  </si>
  <si>
    <t>Sundaram Ultra Short Duration Fund</t>
  </si>
  <si>
    <t>INE115A07PV9</t>
  </si>
  <si>
    <t>LIC Housing Finance Ltd - 7.9% - 23/06/2027</t>
  </si>
  <si>
    <t>INE020B08AC9</t>
  </si>
  <si>
    <t>REC LTD - 7.54% - 30/12/2026**</t>
  </si>
  <si>
    <t>INE556F08KJ7</t>
  </si>
  <si>
    <t>Small Industries Development Bank of India - 7.55% - 22/09/2026**</t>
  </si>
  <si>
    <t>INE414G07JM5</t>
  </si>
  <si>
    <t>Muthoot Finance Ltd - 8.6% - 02/03/2028**</t>
  </si>
  <si>
    <t>INE134E08LS5</t>
  </si>
  <si>
    <t>Power Finance Corporation Ltd - 7.15% - 08/09/2026**</t>
  </si>
  <si>
    <t>INE261F08EK5</t>
  </si>
  <si>
    <t>National Bank for Agriculture &amp; Rural Development - 7.44% - 24/02/2028**</t>
  </si>
  <si>
    <t>INE756I07EJ2</t>
  </si>
  <si>
    <t>HDB Financial Services Ltd - 7.65% - 10/09/2027**</t>
  </si>
  <si>
    <t>INE121A07SN8</t>
  </si>
  <si>
    <t>Cholamandalam Investment and Finance Company Ltd - 7.38% - 28/05/2027**</t>
  </si>
  <si>
    <t>INE238AD6CN6</t>
  </si>
  <si>
    <t>Axis Bank Ltd - 07/12/2026**</t>
  </si>
  <si>
    <t>INE692A16LJ2</t>
  </si>
  <si>
    <t>Union Bank of India - 15/09/2026**</t>
  </si>
  <si>
    <t>INE171A16NS4</t>
  </si>
  <si>
    <t>The Federal Bank Ltd - 10/12/2026**</t>
  </si>
  <si>
    <t>INE028A16KC6</t>
  </si>
  <si>
    <t>Bank of Baroda - 16/09/2026**</t>
  </si>
  <si>
    <t>INE476A16F78</t>
  </si>
  <si>
    <t>Canara Bank - 18/12/2026**</t>
  </si>
  <si>
    <t>INE514E16CO9</t>
  </si>
  <si>
    <t>Export Import Bank of India - 29/01/2027**</t>
  </si>
  <si>
    <t>INE261F16AM2</t>
  </si>
  <si>
    <t>National Bank for Agriculture &amp; Rural Development - 02/03/2027**</t>
  </si>
  <si>
    <t>INE171A16NL9</t>
  </si>
  <si>
    <t>The Federal Bank Ltd - 04/03/2027**</t>
  </si>
  <si>
    <t>INE028A16LW2</t>
  </si>
  <si>
    <t>Bank of Baroda - 11/03/2027</t>
  </si>
  <si>
    <t>INE261F16AQ3</t>
  </si>
  <si>
    <t>National Bank for Agriculture &amp; Rural Development - 18/03/2027**</t>
  </si>
  <si>
    <t>INE028A16MV2</t>
  </si>
  <si>
    <t>Bank of Baroda - 15/06/2027</t>
  </si>
  <si>
    <t>INE237AD6042</t>
  </si>
  <si>
    <t>Kotak Mahindra Bank Ltd - 24/09/2026</t>
  </si>
  <si>
    <t>INE238AD6BO6</t>
  </si>
  <si>
    <t>Axis Bank Ltd - 26/11/2026**</t>
  </si>
  <si>
    <t>INE238AD6BP3</t>
  </si>
  <si>
    <t>Axis Bank Ltd - 27/11/2026</t>
  </si>
  <si>
    <t>INE562A16QM0</t>
  </si>
  <si>
    <t>Indian Bank - 04/12/2026**</t>
  </si>
  <si>
    <t>INE040A16JC3</t>
  </si>
  <si>
    <t>HDFC Bank Ltd - 15/02/2027</t>
  </si>
  <si>
    <t>INE692A16LP9</t>
  </si>
  <si>
    <t>Union Bank of India - 15/03/2027</t>
  </si>
  <si>
    <t>INE417C14AO8</t>
  </si>
  <si>
    <t>Pilani Investment and Industries Corporation Ltd. - 11/03/2027**</t>
  </si>
  <si>
    <t>INE556F14MH5</t>
  </si>
  <si>
    <t>Small Industries Development Bank of India - 03/12/2026**</t>
  </si>
  <si>
    <t>INE02FN14838</t>
  </si>
  <si>
    <t>IGH Holdings Private Limited - 08/03/2027**</t>
  </si>
  <si>
    <t>INE763G14G42</t>
  </si>
  <si>
    <t>ICICI Securities Ltd - 05/03/2027**</t>
  </si>
  <si>
    <t>Sundaram Medium Duration Fund</t>
  </si>
  <si>
    <t>INE572E07258</t>
  </si>
  <si>
    <t>PNB Housing Finance Ltd - 7.28% - 05/06/2028**</t>
  </si>
  <si>
    <t>Sundaram Conservative Hybrid Fund</t>
  </si>
  <si>
    <t>INE397D01024</t>
  </si>
  <si>
    <t>Bharti Airtel Ltd</t>
  </si>
  <si>
    <t>Telecom - Services</t>
  </si>
  <si>
    <t>INE002A01018</t>
  </si>
  <si>
    <t>Reliance Industries Ltd</t>
  </si>
  <si>
    <t>Petroleum Products</t>
  </si>
  <si>
    <t>INE040A01034</t>
  </si>
  <si>
    <t>HDFC Bank Ltd</t>
  </si>
  <si>
    <t>Banks</t>
  </si>
  <si>
    <t>INE062A01020</t>
  </si>
  <si>
    <t>State Bank of India</t>
  </si>
  <si>
    <t>INE090A01021</t>
  </si>
  <si>
    <t>ICICI Bank Ltd</t>
  </si>
  <si>
    <t>INE009A01021</t>
  </si>
  <si>
    <t>Infosys Ltd</t>
  </si>
  <si>
    <t>It - Software</t>
  </si>
  <si>
    <t>INE860A01027</t>
  </si>
  <si>
    <t>HCL Technologies Ltd</t>
  </si>
  <si>
    <t>INE669C01036</t>
  </si>
  <si>
    <t>Tech Mahindra Ltd</t>
  </si>
  <si>
    <t>INE917I01010</t>
  </si>
  <si>
    <t>Bajaj Auto Ltd</t>
  </si>
  <si>
    <t>Automobiles</t>
  </si>
  <si>
    <t>INE481G01011</t>
  </si>
  <si>
    <t>Ultratech Cement Ltd</t>
  </si>
  <si>
    <t>Cement &amp; Cement Products</t>
  </si>
  <si>
    <t>INE238A01034</t>
  </si>
  <si>
    <t>Axis Bank Ltd</t>
  </si>
  <si>
    <t>INE540L01014</t>
  </si>
  <si>
    <t>Alkem Laboratories Ltd</t>
  </si>
  <si>
    <t>Pharmaceuticals &amp; Biotechnology</t>
  </si>
  <si>
    <t>INE237A01036</t>
  </si>
  <si>
    <t>Kotak Mahindra Bank Ltd</t>
  </si>
  <si>
    <t>INE101A01026</t>
  </si>
  <si>
    <t>Mahindra &amp; Mahindra Ltd</t>
  </si>
  <si>
    <t>INE066F01020</t>
  </si>
  <si>
    <t>Hindustan Aeronautics Ltd</t>
  </si>
  <si>
    <t>Aerospace &amp; Defense</t>
  </si>
  <si>
    <t>INE018A01030</t>
  </si>
  <si>
    <t>Larsen &amp; Toubro Ltd</t>
  </si>
  <si>
    <t>Construction</t>
  </si>
  <si>
    <t>INE196A01026</t>
  </si>
  <si>
    <t>Marico Ltd</t>
  </si>
  <si>
    <t>Agricultural Food &amp; Other Products</t>
  </si>
  <si>
    <t>INE603J01030</t>
  </si>
  <si>
    <t>PI Industries Ltd</t>
  </si>
  <si>
    <t>Fertilizers &amp; Agrochemicals</t>
  </si>
  <si>
    <t>INE797F01020</t>
  </si>
  <si>
    <t>Jubilant Foodworks Ltd</t>
  </si>
  <si>
    <t>Leisure Services</t>
  </si>
  <si>
    <t>INE1TAE01010</t>
  </si>
  <si>
    <t>TATA Motors Ltd</t>
  </si>
  <si>
    <t>Agricultural, Commercial &amp; Construction Vehicles</t>
  </si>
  <si>
    <t>INE298A01020</t>
  </si>
  <si>
    <t>Cummins India Ltd</t>
  </si>
  <si>
    <t>Industrial Products</t>
  </si>
  <si>
    <t>INE326A01037</t>
  </si>
  <si>
    <t>Lupin Ltd</t>
  </si>
  <si>
    <t>Sundaram Overnight Fund</t>
  </si>
  <si>
    <t>IN002026X057</t>
  </si>
  <si>
    <t>91 Days - T Bill - 06/08/2026</t>
  </si>
  <si>
    <t>IN002025Y479</t>
  </si>
  <si>
    <t>182 Days - T Bill - 27/08/2026</t>
  </si>
  <si>
    <t>IN002025Z203</t>
  </si>
  <si>
    <t>364 Days - T Bill - 13/08/2026</t>
  </si>
  <si>
    <t>YTM (%)</t>
  </si>
  <si>
    <t>Index</t>
  </si>
  <si>
    <t>Yield to call date %</t>
  </si>
  <si>
    <t>State Bank of India - 6.93% - 20/10/2035**- Call Dt : 19-Oct-30</t>
  </si>
  <si>
    <t>(b) Corporate Debt Market Development Fund</t>
  </si>
  <si>
    <t>**Non Traded Securities - Wherever applicable</t>
  </si>
  <si>
    <t>^ Net current assets includes interest accrued on fixed income securities - Wherever applicable</t>
  </si>
  <si>
    <t># percentage to NAV of security is less than 0.01% - Wherever applicable</t>
  </si>
  <si>
    <t>At the beginning</t>
  </si>
  <si>
    <t>Direct Plan - IDCW</t>
  </si>
  <si>
    <t>Regular Plan - IDCW</t>
  </si>
  <si>
    <t>d) IDCW declared during the period (Rupees per unit)</t>
  </si>
  <si>
    <t>g) Repo in corporate debt</t>
  </si>
  <si>
    <t>Portfolio Information</t>
  </si>
  <si>
    <t>Scheme Name :</t>
  </si>
  <si>
    <t>Description (if any)</t>
  </si>
  <si>
    <t>Annualised Portfolio YTM %* :</t>
  </si>
  <si>
    <t>Macaulay Duration (years)</t>
  </si>
  <si>
    <t>Average Maturity (years)</t>
  </si>
  <si>
    <t xml:space="preserve">As on (Date) </t>
  </si>
  <si>
    <t>* in case of semi annual YTM,  it will be annualised </t>
  </si>
  <si>
    <t>Scheme Riskometer :</t>
  </si>
  <si>
    <t>Tier I Benchmark Riskometer :</t>
  </si>
  <si>
    <t xml:space="preserve">                    NIFTY Corporate Bond Index A-II</t>
  </si>
  <si>
    <t xml:space="preserve">           NIFTY Banking and PSU Debt Index A-II</t>
  </si>
  <si>
    <t xml:space="preserve">                    NIFTY Money Market Index A-I</t>
  </si>
  <si>
    <t>++ Aggregate Investments by Other schemes of Sundaram Mutual Fund - Rs. 25,913.25 Lakhs</t>
  </si>
  <si>
    <t>Refer below point h)</t>
  </si>
  <si>
    <t>Average Maturity  (years)</t>
  </si>
  <si>
    <t>ISIN</t>
  </si>
  <si>
    <t>NAME OF THE SECURITY</t>
  </si>
  <si>
    <t>VALUE OF THE SECURITY CONSIDERED UNDER NET RECEIVABLES</t>
  </si>
  <si>
    <t>% TO AUM</t>
  </si>
  <si>
    <t>INE202B07IK1</t>
  </si>
  <si>
    <t xml:space="preserve">Dewan Housing Finance Corporation Ltd-9.10%-09/09/2019 </t>
  </si>
  <si>
    <t>INE202B07HQ0</t>
  </si>
  <si>
    <t>9.10%-Dewan Housing Finance Corporation Ltd-16/08/2019</t>
  </si>
  <si>
    <t>INE202B07IJ3</t>
  </si>
  <si>
    <t xml:space="preserve">9.05% Dewan Housing Finance Corporation Ltd-NCD-09/09/2019 </t>
  </si>
  <si>
    <t>TOTAL AMOUNT INCLUDING INTEREST DUE TO AND RECOVERED BY THE SCHEME</t>
  </si>
  <si>
    <t>TOTAL AMOUNT DUE (Rs. in Lacs)</t>
  </si>
  <si>
    <t>Amount Recovered 30th Sep 2021</t>
  </si>
  <si>
    <t xml:space="preserve">Further amount received on 31-Aug-2024 </t>
  </si>
  <si>
    <t xml:space="preserve">Total settlement till date  </t>
  </si>
  <si>
    <t xml:space="preserve">PRINCIPAL </t>
  </si>
  <si>
    <t>Interest Accrued till 3rd June 2019</t>
  </si>
  <si>
    <t xml:space="preserve">Interest not accrued due to category by rating agency as default till maturity </t>
  </si>
  <si>
    <t xml:space="preserve">Total </t>
  </si>
  <si>
    <t xml:space="preserve"> ## (Rs. in Lacs)</t>
  </si>
  <si>
    <t xml:space="preserve">Total Cost  </t>
  </si>
  <si>
    <t xml:space="preserve">Discounting Charges / Interest accrued till maturity </t>
  </si>
  <si>
    <t>Total CP Outstanding</t>
  </si>
  <si>
    <t xml:space="preserve"> Amount Recovered - 06th Mar 2025</t>
  </si>
  <si>
    <t>Total settlement till date</t>
  </si>
  <si>
    <t>CASH</t>
  </si>
  <si>
    <t>INVIT Units</t>
  </si>
  <si>
    <t>INE121H14JU3</t>
  </si>
  <si>
    <t xml:space="preserve">IL&amp;FS Financial Services Ltd. 24SEP18 CP </t>
  </si>
  <si>
    <t>## The Boards of these companies have set February 17th as the record date for the allocation of InvIT units and cash distribution. Accordingly, on the 5th of March 2025, we received the Total cash of Rs. 3.17 Crs .Further as a part of the distribution we have received  INVITs amounting to Rs. 2 Crs having face value is Rs. 25,00,000 per unit subsequently in the month of April ’25. The above-mentioned cash and  INVITs units are allocated to respective scheme based  on their exposure.</t>
  </si>
  <si>
    <t>For Further details please refer the below Links for Rationale</t>
  </si>
  <si>
    <t>https://www.sundarammutual.com/pdf2/2021/Rationale_for_Valuation/DHFL_Valuation_impact_22_Sep_2021.pdf</t>
  </si>
  <si>
    <t>https://www.sundarammutual.com/pdf2/2021/Rationale_for_Valuation/Update_on_DHFL_Recovery_30_sep_2021.pdf</t>
  </si>
  <si>
    <t>https://www.sundarammutual.com/pdf2/2024/Rationale_for_Valuation/Update_on_DHFL_Recovery_31_Aug_2024_V1.pdf</t>
  </si>
  <si>
    <t>https://www.sundarammutual.com/pdf2/2025/Rationale_for_Valuation/Update_on_ILFS_Financial_Services_Recovery_06_03_2025.pdf</t>
  </si>
  <si>
    <t>https://www.sundarammutual.com/pdf2/2025/Rationale_for_Valuation/Update_on_Valuation_of_RoadStar_InVIT_Units_V1.pdf</t>
  </si>
  <si>
    <t>https://www.sundarammutual.com/pdf2/2025/Rationale_for_Valuation/Update_on_Valuation_of_RoadStar_InVIT_Units_22_Sep_2025.pdf</t>
  </si>
  <si>
    <t xml:space="preserve">              NIFTY Low Duration Debt Index A-I</t>
  </si>
  <si>
    <t>Amount Recovered - 06th Mar 2025</t>
  </si>
  <si>
    <t xml:space="preserve">                      NIFTY Liquid Index A-I</t>
  </si>
  <si>
    <t>++ Aggregate Investments by Other schemes of Sundaram Mutual Fund - Rs. 6,769.52 Lakhs</t>
  </si>
  <si>
    <t>9.05% Dewan Housing Finance Corporation Ltd-NCD-09/09/2019</t>
  </si>
  <si>
    <t>Dewan Housing Finance Corporation Ltd-9.10%-09/09/2019</t>
  </si>
  <si>
    <t>INE202B07654</t>
  </si>
  <si>
    <t>11.55%_Prev 11.45%-Dewan Housing Finance Corp Ltd-12/09/2019  ##</t>
  </si>
  <si>
    <t>9.10%-Dewan Housing Finance Corporation Ltd-16/08/2019 ##</t>
  </si>
  <si>
    <t>TOTAL AMOUNT DUE</t>
  </si>
  <si>
    <t>Amount Recovered 30th Sep 2021 (Rs. In Lacs)</t>
  </si>
  <si>
    <t>Further amount received on  31-Aug-2024   (Rs. In Lacs)</t>
  </si>
  <si>
    <t xml:space="preserve">Total settlement till date  ( Rs . In Lacs ) </t>
  </si>
  <si>
    <t>PRINCIPAL (Rs. in Lacs)</t>
  </si>
  <si>
    <t>Interest Accrued till 3rd June 2019
(Rs. in Lacs)</t>
  </si>
  <si>
    <t>Interest not accrued due to category by rating agency as default till maturity (Rs. in Lacs)</t>
  </si>
  <si>
    <t>Total
(Rs. in Lacs)</t>
  </si>
  <si>
    <t>11.55% Prev 11.45%-Dewan Housing Finance Corp Ltd-12/09/2019  ##</t>
  </si>
  <si>
    <t>## Sundaram Short Term Credit Risk Fund has been merged with Sundaram Short Term Debt Fund on 29th Dec 2020. Hence, the above Securities defaulted prior to the merger date have been moved to the Target scheme. Further with effect from 31st Dec 2021, Sundaram Short Term Debt Fund got merged into Principal Short Term Debt Fund and renamed as Sundaram Short Duration Fund.</t>
  </si>
  <si>
    <t xml:space="preserve">               Nifty Short Duration Debt Index A-II</t>
  </si>
  <si>
    <t>Interest Rate Swaps</t>
  </si>
  <si>
    <t>Interest Rate Swaps Pay Fix Receive Floating (26/02/2027) (FV 5000 Lacs)~</t>
  </si>
  <si>
    <t>#</t>
  </si>
  <si>
    <t>Interest Rate Swaps Pay Fix Receive Floating (06/03/2027) (FV 5000 Lacs)~</t>
  </si>
  <si>
    <t>Interest Rate Swaps Pay Fix Receive Floating (09/03/2027) (FV 5000 Lacs)~</t>
  </si>
  <si>
    <t>Interest Rate Swaps Pay Fix Receive Floating (17/12/2026) (FV 2500 Lacs)~</t>
  </si>
  <si>
    <t>~ 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</si>
  <si>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Refer below point i)</t>
  </si>
  <si>
    <t>Swap Type</t>
  </si>
  <si>
    <t>Underlying Security</t>
  </si>
  <si>
    <t>Long Position</t>
  </si>
  <si>
    <t>Short Position</t>
  </si>
  <si>
    <t>Notional Value (Rs. in lacs.)</t>
  </si>
  <si>
    <t>Maturity date</t>
  </si>
  <si>
    <t>Fixed to Float</t>
  </si>
  <si>
    <t>The Federal Bank Ltd</t>
  </si>
  <si>
    <t>Receiving Floating</t>
  </si>
  <si>
    <t>Pay Fixed</t>
  </si>
  <si>
    <t>HDB Financial Services Ltd</t>
  </si>
  <si>
    <t>National Bank for Agriculture &amp; Rural Development</t>
  </si>
  <si>
    <t xml:space="preserve">Birla Group Holdings Pvt Ltd </t>
  </si>
  <si>
    <t>Bharti Telecom Ltd</t>
  </si>
  <si>
    <t>Union Bank of India</t>
  </si>
  <si>
    <t xml:space="preserve">          NIFTY Ultra Short Duration Debt Index A-I</t>
  </si>
  <si>
    <t>++ Aggregate Investments by Other schemes of Sundaram Mutual Fund - Rs. 32.03 Lakhs</t>
  </si>
  <si>
    <t>INE528G08394</t>
  </si>
  <si>
    <t>9%-YES BANK LTD-NCD-Call opt-18/10/2022-Perpetual Bond $</t>
  </si>
  <si>
    <t>TOTAL AMOUNT INCLUDING INTEREST DUE TO THE SCHEME</t>
  </si>
  <si>
    <t>Interest Accrued till 05 Mar 2020
(Rs. in Lacs)</t>
  </si>
  <si>
    <t>Total 
(Rs. in Lacs)</t>
  </si>
  <si>
    <t>$ Yes Bank Limited Reconstruction Scheme 2020” was notified in the Official Gazette on March 13, 2020. Based on that, the Basel III Additional Tier I Bonds (ISIN - INE528G08394) were written down in the scheme along with the Interest accrued.</t>
  </si>
  <si>
    <t xml:space="preserve">          NIFTY Medium Duration Debt Index A-III</t>
  </si>
  <si>
    <t>Macaulay Duration - only for Debt portion (years)</t>
  </si>
  <si>
    <t>Average Maturity  - only for Debt portion (years)</t>
  </si>
  <si>
    <t>VALUE OF THE SECURITY CONSIDERED 
UNDER NET RECEIVABLES</t>
  </si>
  <si>
    <t xml:space="preserve">11.55% Prev 11.45%-Dewan Housing Finance Corp Ltd-12/09/2019  </t>
  </si>
  <si>
    <t>Amount Recovered (Rs. In Lacs) 30th Sep 2021</t>
  </si>
  <si>
    <t>Further amount received on 31/08/2024  (Rs. In Lacs)</t>
  </si>
  <si>
    <t xml:space="preserve">11.55%_Prev 11.45%-Dewan Housing Finance Corp Ltd-12/09/2019  </t>
  </si>
  <si>
    <t xml:space="preserve">      CRISIL Hybrid 85 Plus 15 - Conservative Index</t>
  </si>
  <si>
    <t>Macaulay Duration (Days)</t>
  </si>
  <si>
    <t>Average Maturity (Days)</t>
  </si>
  <si>
    <t xml:space="preserve">                        NIFTY 1D Rate Index</t>
  </si>
  <si>
    <t>S. No.</t>
  </si>
  <si>
    <t>ACRONYM</t>
  </si>
  <si>
    <t>SCHEME NAME</t>
  </si>
  <si>
    <t>SFRLTP</t>
  </si>
  <si>
    <t>SFRSTP</t>
  </si>
  <si>
    <t>SMMF</t>
  </si>
  <si>
    <t>SPLDF</t>
  </si>
  <si>
    <t>SPMON</t>
  </si>
  <si>
    <t>SPSDF</t>
  </si>
  <si>
    <t>SPUSDF</t>
  </si>
  <si>
    <t>SUNBDS</t>
  </si>
  <si>
    <t>SUNMIA</t>
  </si>
  <si>
    <t>SUNONF</t>
  </si>
  <si>
    <t>31-Jul-2026</t>
  </si>
  <si>
    <t>h) Exposure to securities classified as below investment grade or default as on 31-Jul-2026:-</t>
  </si>
  <si>
    <t>h)  Hedging Positions through Swaps as on 31-Jul-2026:-</t>
  </si>
  <si>
    <t>i) Exposure to securities classified as below investment grade or default as on 31-Jul-2026:-</t>
  </si>
  <si>
    <t>% to AUM as on  31-Jul-2026</t>
  </si>
  <si>
    <t>++ Aggregate Investments by Other schemes of Sundaram Mutual Fund - Rs. 890.15 Lakhs</t>
  </si>
  <si>
    <t>Monthly Portfolio Statement for the month ended 31 July 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</si>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</sst>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1014009]###0.00%;\(###0.00%\)"/>
    <numFmt numFmtId="165" formatCode="[$-1014009]###0.00;\(###0.00\)"/>
    <numFmt numFmtId="166" formatCode="[$-1014009]General"/>
    <numFmt numFmtId="167" formatCode="[$-1014009]###0;\(###0\)"/>
    <numFmt numFmtId="168" formatCode="[$-1014009]###0.0000;\(###0.0000\)"/>
    <numFmt numFmtId="169" formatCode="[$-1014009]#,##0.00\ %;\(#,##0.00\)"/>
    <numFmt numFmtId="170" formatCode="[$-1014009]#.0000"/>
    <numFmt numFmtId="171" formatCode="[$-1014009]#,##0.00;\(#,##0.00\)"/>
    <numFmt numFmtId="172" formatCode="dd\-mmm\-yyyy"/>
    <numFmt numFmtId="173" formatCode="[$-1014009]#,##0;\(#,##0\)"/>
    <numFmt numFmtId="174" formatCode="_(* #,##0.00_);_(* \(#,##0.00\);_(* &quot;-&quot;??_);_(@_)"/>
    <numFmt numFmtId="175" formatCode="0.00000000"/>
    <numFmt numFmtId="176" formatCode="dd/mmm/yyyy"/>
    <numFmt numFmtId="180" formatCode="[$-1014009]#,##0.0000;\-#,##0.0000"/>
  </numFmts>
  <fonts count="35" x14ac:knownFonts="1">
    <font>
      <sz val="10"/>
      <name val="Arial"/>
      <charset val="1"/>
    </font>
    <font>
      <sz val="11"/>
      <color theme="1"/>
      <name val="Aptos Narrow"/>
      <family val="2"/>
      <scheme val="minor"/>
    </font>
    <font>
      <sz val="10"/>
      <color indexed="8"/>
      <name val="Calibri"/>
      <charset val="1"/>
    </font>
    <font>
      <b/>
      <sz val="10"/>
      <color indexed="8"/>
      <name val="Calibri"/>
      <charset val="1"/>
    </font>
    <font>
      <b/>
      <i/>
      <sz val="10"/>
      <color indexed="8"/>
      <name val="Calibri"/>
      <charset val="1"/>
    </font>
    <font>
      <sz val="10"/>
      <name val="Arial"/>
      <family val="2"/>
    </font>
    <font>
      <b/>
      <sz val="11"/>
      <color indexed="8"/>
      <name val="Calibri"/>
      <family val="2"/>
    </font>
    <font>
      <u/>
      <sz val="10"/>
      <color theme="10"/>
      <name val="Arial"/>
      <family val="2"/>
    </font>
    <font>
      <u/>
      <sz val="11"/>
      <color rgb="FF002060"/>
      <name val="Aptos Narrow"/>
      <family val="2"/>
      <scheme val="minor"/>
    </font>
    <font>
      <sz val="10"/>
      <color indexed="8"/>
      <name val="Calibri"/>
      <family val="2"/>
    </font>
    <font>
      <b/>
      <sz val="10"/>
      <color indexed="8"/>
      <name val="Calibri"/>
      <family val="2"/>
    </font>
    <font>
      <b/>
      <i/>
      <sz val="10"/>
      <color indexed="8"/>
      <name val="Calibri"/>
      <family val="2"/>
    </font>
    <font>
      <sz val="10"/>
      <name val="Calibri"/>
      <family val="2"/>
    </font>
    <font>
      <sz val="10"/>
      <name val="Arial"/>
      <charset val="1"/>
    </font>
    <font>
      <b/>
      <sz val="10"/>
      <name val="Calibri"/>
      <family val="2"/>
    </font>
    <font>
      <b/>
      <sz val="10"/>
      <name val="Arial"/>
      <family val="2"/>
    </font>
    <font>
      <b/>
      <sz val="10"/>
      <color theme="1"/>
      <name val="Aptos Narrow"/>
      <family val="2"/>
      <scheme val="minor"/>
    </font>
    <font>
      <sz val="10"/>
      <color theme="1"/>
      <name val="Aptos Narrow"/>
      <family val="2"/>
      <scheme val="minor"/>
    </font>
    <font>
      <sz val="11"/>
      <color indexed="8"/>
      <name val="Calibri"/>
      <family val="2"/>
    </font>
    <font>
      <b/>
      <sz val="10"/>
      <name val="Aptos Narrow"/>
      <family val="2"/>
      <scheme val="minor"/>
    </font>
    <font>
      <b/>
      <u/>
      <sz val="8.5"/>
      <name val="Verdana"/>
      <family val="2"/>
    </font>
    <font>
      <b/>
      <sz val="10"/>
      <color theme="1"/>
      <name val="Tahoma"/>
      <family val="2"/>
    </font>
    <font>
      <b/>
      <sz val="10"/>
      <color rgb="FF000000"/>
      <name val="Tahoma"/>
      <family val="2"/>
    </font>
    <font>
      <sz val="10"/>
      <color theme="1"/>
      <name val="Tahoma"/>
      <family val="2"/>
    </font>
    <font>
      <sz val="10"/>
      <color rgb="FF000000"/>
      <name val="Tahoma"/>
      <family val="2"/>
    </font>
    <font>
      <sz val="10"/>
      <color theme="1"/>
      <name val="Arial"/>
      <family val="2"/>
    </font>
    <font>
      <b/>
      <sz val="10"/>
      <color theme="1"/>
      <name val="Calibri"/>
      <family val="2"/>
    </font>
    <font>
      <sz val="10"/>
      <color theme="1"/>
      <name val="Calibri"/>
      <family val="2"/>
    </font>
    <font>
      <sz val="11"/>
      <name val="Aptos Narrow"/>
      <family val="2"/>
      <scheme val="minor"/>
    </font>
    <font>
      <b/>
      <sz val="11"/>
      <name val="Aptos Narrow"/>
      <family val="2"/>
      <scheme val="minor"/>
    </font>
    <font>
      <b/>
      <sz val="11"/>
      <color theme="1"/>
      <name val="Calibri"/>
      <family val="2"/>
    </font>
    <font>
      <b/>
      <sz val="11"/>
      <name val="Calibri"/>
      <family val="2"/>
    </font>
    <font>
      <sz val="11"/>
      <color theme="1"/>
      <name val="Calibri"/>
      <family val="2"/>
    </font>
    <font>
      <u/>
      <sz val="11"/>
      <color theme="10"/>
      <name val="Calibri"/>
      <family val="2"/>
    </font>
    <font>
      <sz val="11"/>
      <name val="Calibri"/>
      <family val="2"/>
    </font>
  </fonts>
  <fills count="2">
    <fill>
      <patternFill patternType="none"/>
    </fill>
    <fill>
      <patternFill patternType="gray125"/>
    </fill>
  </fills>
  <borders count="22">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s>
  <cellStyleXfs count="12">
    <xf numFmtId="0" fontId="0" fillId="0" borderId="0">
      <alignment wrapText="1"/>
    </xf>
    <xf numFmtId="43" fontId="5" fillId="0" borderId="0" applyFont="0" applyFill="0" applyBorder="0" applyAlignment="0" applyProtection="0"/>
    <xf numFmtId="0" fontId="7" fillId="0" borderId="0" applyNumberFormat="0" applyFill="0" applyBorder="0" applyAlignment="0" applyProtection="0">
      <alignment wrapText="1"/>
    </xf>
    <xf numFmtId="0" fontId="5" fillId="0" borderId="0">
      <alignment wrapText="1"/>
    </xf>
    <xf numFmtId="9" fontId="13" fillId="0" borderId="0" applyFont="0" applyFill="0" applyBorder="0" applyAlignment="0" applyProtection="0"/>
    <xf numFmtId="0" fontId="1" fillId="0" borderId="0"/>
    <xf numFmtId="43" fontId="5" fillId="0" borderId="0" applyFont="0" applyFill="0" applyBorder="0" applyAlignment="0" applyProtection="0"/>
    <xf numFmtId="9" fontId="18" fillId="0" borderId="0" applyFont="0" applyFill="0" applyBorder="0" applyAlignment="0" applyProtection="0"/>
    <xf numFmtId="43" fontId="5" fillId="0" borderId="0" applyFont="0" applyFill="0" applyBorder="0" applyAlignment="0" applyProtection="0"/>
    <xf numFmtId="0" fontId="1" fillId="0" borderId="0"/>
    <xf numFmtId="0" fontId="1" fillId="0" borderId="0"/>
    <xf numFmtId="0" fontId="1" fillId="0" borderId="0"/>
  </cellStyleXfs>
  <cellXfs count="219">
    <xf numFmtId="0" fontId="0" fillId="0" borderId="0" xfId="0">
      <alignment wrapText="1"/>
    </xf>
    <xf numFmtId="0" fontId="8" fillId="0" borderId="0" xfId="2" applyFont="1" applyFill="1" applyBorder="1" applyAlignment="1">
      <alignment horizontal="center" vertical="center" wrapText="1"/>
    </xf>
    <xf numFmtId="4" fontId="17" fillId="0" borderId="13" xfId="7" applyNumberFormat="1" applyFont="1" applyFill="1" applyBorder="1"/>
    <xf numFmtId="4" fontId="17" fillId="0" borderId="0" xfId="7" applyNumberFormat="1" applyFont="1" applyFill="1" applyBorder="1"/>
    <xf numFmtId="43" fontId="17" fillId="0" borderId="13" xfId="8" applyFont="1" applyFill="1" applyBorder="1"/>
    <xf numFmtId="43" fontId="17" fillId="0" borderId="0" xfId="6" applyFont="1" applyFill="1" applyBorder="1"/>
    <xf numFmtId="0" fontId="30" fillId="0" borderId="13" xfId="5" applyFont="1" applyBorder="1" applyAlignment="1">
      <alignment horizontal="center"/>
    </xf>
    <xf numFmtId="0" fontId="31" fillId="0" borderId="13" xfId="5" applyFont="1" applyBorder="1" applyAlignment="1">
      <alignment horizontal="center" vertical="center"/>
    </xf>
    <xf numFmtId="0" fontId="32" fillId="0" borderId="0" xfId="11" applyFont="1"/>
    <xf numFmtId="0" fontId="32" fillId="0" borderId="13" xfId="5" applyFont="1" applyBorder="1" applyAlignment="1">
      <alignment horizontal="center"/>
    </xf>
    <xf numFmtId="0" fontId="33" fillId="0" borderId="13" xfId="2" applyFont="1" applyFill="1" applyBorder="1" applyAlignment="1">
      <alignment vertical="center"/>
    </xf>
    <xf numFmtId="0" fontId="34" fillId="0" borderId="13" xfId="5" applyFont="1" applyBorder="1" applyAlignment="1">
      <alignment vertical="top"/>
    </xf>
    <xf numFmtId="43" fontId="27" fillId="0" borderId="10" xfId="6" applyFont="1" applyFill="1" applyBorder="1" applyAlignment="1">
      <alignment horizontal="center" vertical="center"/>
    </xf>
    <xf numFmtId="43" fontId="27" fillId="0" borderId="12" xfId="6" applyFont="1" applyFill="1" applyBorder="1" applyAlignment="1">
      <alignment horizontal="center" vertical="center"/>
    </xf>
    <xf numFmtId="0" fontId="6" fillId="0" borderId="7" xfId="0" applyFont="1" applyFill="1" applyBorder="1" applyAlignment="1">
      <alignment horizontal="center" vertical="center" wrapText="1" readingOrder="1"/>
    </xf>
    <xf numFmtId="0" fontId="0" fillId="0" borderId="0" xfId="0" applyFill="1">
      <alignment wrapText="1"/>
    </xf>
    <xf numFmtId="0" fontId="6" fillId="0" borderId="7" xfId="0" applyFont="1" applyFill="1" applyBorder="1" applyAlignment="1">
      <alignment horizontal="center" vertical="center" wrapText="1" readingOrder="1"/>
    </xf>
    <xf numFmtId="43" fontId="6" fillId="0" borderId="7" xfId="1" applyFont="1" applyFill="1" applyBorder="1" applyAlignment="1">
      <alignment horizontal="center" vertical="center" wrapText="1" readingOrder="1"/>
    </xf>
    <xf numFmtId="0" fontId="0" fillId="0" borderId="0" xfId="0" applyFill="1" applyAlignment="1">
      <alignment horizontal="center" vertical="center" wrapText="1"/>
    </xf>
    <xf numFmtId="0" fontId="9" fillId="0" borderId="4" xfId="0" applyFont="1" applyFill="1" applyBorder="1" applyAlignment="1">
      <alignment horizontal="right" vertical="top" wrapText="1" readingOrder="1"/>
    </xf>
    <xf numFmtId="0" fontId="10" fillId="0" borderId="4" xfId="0" applyFont="1" applyFill="1" applyBorder="1" applyAlignment="1">
      <alignment horizontal="left" vertical="center" wrapText="1" readingOrder="1"/>
    </xf>
    <xf numFmtId="165" fontId="9" fillId="0" borderId="8" xfId="0" applyNumberFormat="1" applyFont="1" applyFill="1" applyBorder="1" applyAlignment="1">
      <alignment horizontal="right" vertical="center" wrapText="1" readingOrder="1"/>
    </xf>
    <xf numFmtId="0" fontId="2" fillId="0" borderId="4" xfId="0" applyFont="1" applyFill="1" applyBorder="1" applyAlignment="1">
      <alignment horizontal="right" vertical="top" wrapText="1" readingOrder="1"/>
    </xf>
    <xf numFmtId="0" fontId="3" fillId="0" borderId="4" xfId="0" applyFont="1" applyFill="1" applyBorder="1" applyAlignment="1">
      <alignment horizontal="left" vertical="center" wrapText="1" readingOrder="1"/>
    </xf>
    <xf numFmtId="0" fontId="3" fillId="0" borderId="4" xfId="0" applyFont="1" applyFill="1" applyBorder="1" applyAlignment="1">
      <alignment horizontal="right" vertical="center" wrapText="1" readingOrder="1"/>
    </xf>
    <xf numFmtId="164" fontId="3" fillId="0" borderId="4" xfId="0" applyNumberFormat="1" applyFont="1" applyFill="1" applyBorder="1" applyAlignment="1">
      <alignment horizontal="right" vertical="center" wrapText="1" readingOrder="1"/>
    </xf>
    <xf numFmtId="0" fontId="4" fillId="0" borderId="4" xfId="0" applyFont="1" applyFill="1" applyBorder="1" applyAlignment="1">
      <alignment horizontal="left" vertical="center" wrapText="1" readingOrder="1"/>
    </xf>
    <xf numFmtId="0" fontId="4" fillId="0" borderId="4" xfId="0" applyFont="1" applyFill="1" applyBorder="1" applyAlignment="1">
      <alignment horizontal="right" vertical="center" wrapText="1" readingOrder="1"/>
    </xf>
    <xf numFmtId="165" fontId="3" fillId="0" borderId="4" xfId="0" applyNumberFormat="1" applyFont="1" applyFill="1" applyBorder="1" applyAlignment="1">
      <alignment horizontal="right" vertical="center" wrapText="1" readingOrder="1"/>
    </xf>
    <xf numFmtId="166" fontId="2" fillId="0" borderId="4" xfId="0" applyNumberFormat="1" applyFont="1" applyFill="1" applyBorder="1" applyAlignment="1">
      <alignment horizontal="right" vertical="center" wrapText="1" readingOrder="1"/>
    </xf>
    <xf numFmtId="0" fontId="2" fillId="0" borderId="4" xfId="0" applyFont="1" applyFill="1" applyBorder="1" applyAlignment="1">
      <alignment horizontal="left" vertical="center" wrapText="1" readingOrder="1"/>
    </xf>
    <xf numFmtId="167" fontId="2" fillId="0" borderId="4" xfId="0" applyNumberFormat="1" applyFont="1" applyFill="1" applyBorder="1" applyAlignment="1">
      <alignment horizontal="right" vertical="center" wrapText="1" readingOrder="1"/>
    </xf>
    <xf numFmtId="165" fontId="2" fillId="0" borderId="4" xfId="0" applyNumberFormat="1" applyFont="1" applyFill="1" applyBorder="1" applyAlignment="1">
      <alignment horizontal="right" vertical="center" wrapText="1" readingOrder="1"/>
    </xf>
    <xf numFmtId="164" fontId="2" fillId="0" borderId="4" xfId="0" applyNumberFormat="1" applyFont="1" applyFill="1" applyBorder="1" applyAlignment="1">
      <alignment horizontal="right" vertical="center" wrapText="1" readingOrder="1"/>
    </xf>
    <xf numFmtId="0" fontId="2" fillId="0" borderId="4" xfId="0" applyFont="1" applyFill="1" applyBorder="1" applyAlignment="1">
      <alignment horizontal="right" vertical="center" wrapText="1" readingOrder="1"/>
    </xf>
    <xf numFmtId="169" fontId="3" fillId="0" borderId="4" xfId="0" applyNumberFormat="1" applyFont="1" applyFill="1" applyBorder="1" applyAlignment="1">
      <alignment horizontal="right" vertical="center" wrapText="1" readingOrder="1"/>
    </xf>
    <xf numFmtId="0" fontId="11" fillId="0" borderId="5" xfId="0" applyFont="1" applyFill="1" applyBorder="1" applyAlignment="1">
      <alignment horizontal="left" vertical="center" wrapText="1" readingOrder="1"/>
    </xf>
    <xf numFmtId="0" fontId="11" fillId="0" borderId="5" xfId="0" applyFont="1" applyFill="1" applyBorder="1" applyAlignment="1">
      <alignment horizontal="right" vertical="center" wrapText="1" readingOrder="1"/>
    </xf>
    <xf numFmtId="0" fontId="11" fillId="0" borderId="0" xfId="0" applyFont="1" applyFill="1" applyAlignment="1">
      <alignment horizontal="left" vertical="center" wrapText="1" readingOrder="1"/>
    </xf>
    <xf numFmtId="0" fontId="9" fillId="0" borderId="0" xfId="0" applyFont="1" applyFill="1" applyAlignment="1">
      <alignment horizontal="left" vertical="center" wrapText="1" readingOrder="1"/>
    </xf>
    <xf numFmtId="0" fontId="11" fillId="0" borderId="0" xfId="0" applyFont="1" applyFill="1" applyAlignment="1">
      <alignment horizontal="right" vertical="center" wrapText="1" readingOrder="1"/>
    </xf>
    <xf numFmtId="0" fontId="10" fillId="0" borderId="1" xfId="0" applyFont="1" applyFill="1" applyBorder="1" applyAlignment="1">
      <alignment horizontal="left" vertical="center" wrapText="1" readingOrder="1"/>
    </xf>
    <xf numFmtId="0" fontId="10" fillId="0" borderId="2" xfId="0" applyFont="1" applyFill="1" applyBorder="1" applyAlignment="1">
      <alignment horizontal="left" vertical="center" wrapText="1" readingOrder="1"/>
    </xf>
    <xf numFmtId="0" fontId="10" fillId="0" borderId="3" xfId="0" applyFont="1" applyFill="1" applyBorder="1" applyAlignment="1">
      <alignment horizontal="left" vertical="center" wrapText="1" readingOrder="1"/>
    </xf>
    <xf numFmtId="0" fontId="11" fillId="0" borderId="6" xfId="0" applyFont="1" applyFill="1" applyBorder="1" applyAlignment="1">
      <alignment horizontal="right" vertical="center" wrapText="1" readingOrder="1"/>
    </xf>
    <xf numFmtId="0" fontId="9" fillId="0" borderId="1" xfId="0" applyFont="1" applyFill="1" applyBorder="1" applyAlignment="1">
      <alignment horizontal="left" vertical="center" wrapText="1" readingOrder="1"/>
    </xf>
    <xf numFmtId="0" fontId="9" fillId="0" borderId="3" xfId="0" applyFont="1" applyFill="1" applyBorder="1" applyAlignment="1">
      <alignment horizontal="left" vertical="center" wrapText="1" readingOrder="1"/>
    </xf>
    <xf numFmtId="0" fontId="11" fillId="0" borderId="4" xfId="0" applyFont="1" applyFill="1" applyBorder="1" applyAlignment="1">
      <alignment horizontal="right" vertical="center" wrapText="1" readingOrder="1"/>
    </xf>
    <xf numFmtId="0" fontId="9" fillId="0" borderId="0" xfId="0" applyFont="1" applyFill="1" applyAlignment="1">
      <alignment horizontal="right" vertical="top" wrapText="1" readingOrder="1"/>
    </xf>
    <xf numFmtId="0" fontId="10" fillId="0" borderId="9" xfId="0" applyFont="1" applyFill="1" applyBorder="1" applyAlignment="1">
      <alignment horizontal="right" vertical="top" wrapText="1" readingOrder="1"/>
    </xf>
    <xf numFmtId="0" fontId="10" fillId="0" borderId="4" xfId="0" applyFont="1" applyFill="1" applyBorder="1" applyAlignment="1">
      <alignment horizontal="left" vertical="top" wrapText="1" readingOrder="1"/>
    </xf>
    <xf numFmtId="172" fontId="10" fillId="0" borderId="4" xfId="0" applyNumberFormat="1" applyFont="1" applyFill="1" applyBorder="1" applyAlignment="1">
      <alignment horizontal="right" vertical="top" wrapText="1" readingOrder="1"/>
    </xf>
    <xf numFmtId="0" fontId="9" fillId="0" borderId="4" xfId="0" applyFont="1" applyFill="1" applyBorder="1" applyAlignment="1">
      <alignment horizontal="left" vertical="center" wrapText="1" readingOrder="1"/>
    </xf>
    <xf numFmtId="170" fontId="9" fillId="0" borderId="4" xfId="0" applyNumberFormat="1" applyFont="1" applyFill="1" applyBorder="1" applyAlignment="1">
      <alignment horizontal="right" vertical="center" wrapText="1" readingOrder="1"/>
    </xf>
    <xf numFmtId="0" fontId="9" fillId="0" borderId="0" xfId="0" applyFont="1" applyFill="1" applyAlignment="1">
      <alignment horizontal="left" vertical="center" wrapText="1" readingOrder="1"/>
    </xf>
    <xf numFmtId="0" fontId="9" fillId="0" borderId="0" xfId="0" applyFont="1" applyFill="1" applyAlignment="1">
      <alignment horizontal="right" vertical="center" wrapText="1" readingOrder="1"/>
    </xf>
    <xf numFmtId="0" fontId="10" fillId="0" borderId="13" xfId="0" applyFont="1" applyFill="1" applyBorder="1" applyAlignment="1">
      <alignment horizontal="left" vertical="center" wrapText="1" readingOrder="1"/>
    </xf>
    <xf numFmtId="0" fontId="0" fillId="0" borderId="0" xfId="0" applyFill="1" applyAlignment="1">
      <alignment horizontal="center" vertical="top" readingOrder="1"/>
    </xf>
    <xf numFmtId="0" fontId="9" fillId="0" borderId="13" xfId="0" applyFont="1" applyFill="1" applyBorder="1" applyAlignment="1">
      <alignment horizontal="left" vertical="center" wrapText="1" readingOrder="1"/>
    </xf>
    <xf numFmtId="0" fontId="9" fillId="0" borderId="19" xfId="0" applyFont="1" applyFill="1" applyBorder="1" applyAlignment="1">
      <alignment horizontal="left" vertical="center" wrapText="1" readingOrder="1"/>
    </xf>
    <xf numFmtId="0" fontId="9" fillId="0" borderId="20" xfId="0" applyFont="1" applyFill="1" applyBorder="1" applyAlignment="1">
      <alignment horizontal="left" vertical="center" wrapText="1" readingOrder="1"/>
    </xf>
    <xf numFmtId="0" fontId="10" fillId="0" borderId="21" xfId="0" applyFont="1" applyFill="1" applyBorder="1" applyAlignment="1">
      <alignment horizontal="left" vertical="center" wrapText="1" readingOrder="1"/>
    </xf>
    <xf numFmtId="0" fontId="9" fillId="0" borderId="6" xfId="0" applyFont="1" applyFill="1" applyBorder="1" applyAlignment="1">
      <alignment horizontal="right" vertical="top" wrapText="1" readingOrder="1"/>
    </xf>
    <xf numFmtId="0" fontId="5" fillId="0" borderId="0" xfId="3" applyFill="1">
      <alignment wrapText="1"/>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2" fillId="0" borderId="0" xfId="0" applyFont="1" applyFill="1" applyAlignment="1">
      <alignment vertical="center" wrapText="1"/>
    </xf>
    <xf numFmtId="0" fontId="0" fillId="0" borderId="0" xfId="0" applyFill="1" applyAlignment="1">
      <alignment vertical="center" wrapText="1"/>
    </xf>
    <xf numFmtId="0" fontId="10" fillId="0" borderId="13" xfId="0" applyFont="1" applyFill="1" applyBorder="1" applyAlignment="1">
      <alignment horizontal="center" vertical="center" wrapText="1" readingOrder="1"/>
    </xf>
    <xf numFmtId="0" fontId="14" fillId="0" borderId="13" xfId="0" applyFont="1" applyFill="1" applyBorder="1" applyAlignment="1">
      <alignment horizontal="center" vertical="center" wrapText="1"/>
    </xf>
    <xf numFmtId="0" fontId="12" fillId="0" borderId="13" xfId="0" applyFont="1" applyFill="1" applyBorder="1" applyAlignment="1">
      <alignment vertical="center" wrapText="1"/>
    </xf>
    <xf numFmtId="0" fontId="12" fillId="0" borderId="13" xfId="0" applyFont="1" applyFill="1" applyBorder="1" applyAlignment="1">
      <alignment horizontal="justify" vertical="center" wrapText="1"/>
    </xf>
    <xf numFmtId="171" fontId="10" fillId="0" borderId="4" xfId="0" applyNumberFormat="1" applyFont="1" applyFill="1" applyBorder="1" applyAlignment="1">
      <alignment horizontal="left" vertical="center" wrapText="1" readingOrder="1"/>
    </xf>
    <xf numFmtId="173" fontId="10" fillId="0" borderId="4" xfId="0" applyNumberFormat="1" applyFont="1" applyFill="1" applyBorder="1" applyAlignment="1">
      <alignment horizontal="left" vertical="center" wrapText="1" readingOrder="1"/>
    </xf>
    <xf numFmtId="173" fontId="10" fillId="0" borderId="4" xfId="0" quotePrefix="1" applyNumberFormat="1" applyFont="1" applyFill="1" applyBorder="1" applyAlignment="1">
      <alignment horizontal="left" vertical="center" wrapText="1" readingOrder="1"/>
    </xf>
    <xf numFmtId="0" fontId="9" fillId="0" borderId="10" xfId="0" applyFont="1" applyFill="1" applyBorder="1" applyAlignment="1">
      <alignment horizontal="left" vertical="center" wrapText="1" readingOrder="1"/>
    </xf>
    <xf numFmtId="0" fontId="9" fillId="0" borderId="11" xfId="0" applyFont="1" applyFill="1" applyBorder="1" applyAlignment="1">
      <alignment horizontal="left" vertical="center" wrapText="1" readingOrder="1"/>
    </xf>
    <xf numFmtId="0" fontId="9" fillId="0" borderId="12" xfId="0" applyFont="1" applyFill="1" applyBorder="1" applyAlignment="1">
      <alignment horizontal="left" vertical="center" wrapText="1" readingOrder="1"/>
    </xf>
    <xf numFmtId="43" fontId="0" fillId="0" borderId="0" xfId="6" applyFont="1" applyFill="1" applyAlignment="1">
      <alignment wrapText="1"/>
    </xf>
    <xf numFmtId="0" fontId="15" fillId="0" borderId="0" xfId="0" applyFont="1" applyFill="1" applyAlignment="1"/>
    <xf numFmtId="0" fontId="0" fillId="0" borderId="0" xfId="0" applyFill="1" applyAlignment="1"/>
    <xf numFmtId="0" fontId="11" fillId="0" borderId="4" xfId="0" applyFont="1" applyFill="1" applyBorder="1" applyAlignment="1">
      <alignment horizontal="left" vertical="center" wrapText="1" readingOrder="1"/>
    </xf>
    <xf numFmtId="0" fontId="12" fillId="0" borderId="0" xfId="0" applyFont="1" applyFill="1">
      <alignment wrapText="1"/>
    </xf>
    <xf numFmtId="166" fontId="9" fillId="0" borderId="4" xfId="0" applyNumberFormat="1" applyFont="1" applyFill="1" applyBorder="1" applyAlignment="1">
      <alignment horizontal="right" vertical="center" wrapText="1" readingOrder="1"/>
    </xf>
    <xf numFmtId="168" fontId="9" fillId="0" borderId="4" xfId="0" applyNumberFormat="1" applyFont="1" applyFill="1" applyBorder="1" applyAlignment="1">
      <alignment horizontal="right" vertical="center" wrapText="1" readingOrder="1"/>
    </xf>
    <xf numFmtId="165" fontId="9" fillId="0" borderId="4" xfId="0" applyNumberFormat="1" applyFont="1" applyFill="1" applyBorder="1" applyAlignment="1">
      <alignment horizontal="right" vertical="center" wrapText="1" readingOrder="1"/>
    </xf>
    <xf numFmtId="164" fontId="9" fillId="0" borderId="4" xfId="0" applyNumberFormat="1" applyFont="1" applyFill="1" applyBorder="1" applyAlignment="1">
      <alignment horizontal="right" vertical="center" wrapText="1" readingOrder="1"/>
    </xf>
    <xf numFmtId="165" fontId="10" fillId="0" borderId="4" xfId="0" applyNumberFormat="1" applyFont="1" applyFill="1" applyBorder="1" applyAlignment="1">
      <alignment horizontal="right" vertical="center" wrapText="1" readingOrder="1"/>
    </xf>
    <xf numFmtId="164" fontId="10" fillId="0" borderId="4" xfId="0" applyNumberFormat="1" applyFont="1" applyFill="1" applyBorder="1" applyAlignment="1">
      <alignment horizontal="right" vertical="center" wrapText="1" readingOrder="1"/>
    </xf>
    <xf numFmtId="0" fontId="19" fillId="0" borderId="13" xfId="0" applyFont="1" applyFill="1" applyBorder="1" applyAlignment="1">
      <alignment horizontal="left" vertical="top" readingOrder="1"/>
    </xf>
    <xf numFmtId="0" fontId="16" fillId="0" borderId="13" xfId="5" applyFont="1" applyFill="1" applyBorder="1" applyAlignment="1">
      <alignment horizontal="center" vertical="center"/>
    </xf>
    <xf numFmtId="0" fontId="16" fillId="0" borderId="13" xfId="5" applyFont="1" applyFill="1" applyBorder="1" applyAlignment="1">
      <alignment horizontal="center" vertical="center" wrapText="1"/>
    </xf>
    <xf numFmtId="0" fontId="16" fillId="0" borderId="13" xfId="5" applyFont="1" applyFill="1" applyBorder="1" applyAlignment="1">
      <alignment horizontal="center" vertical="center"/>
    </xf>
    <xf numFmtId="0" fontId="5" fillId="0" borderId="0" xfId="3" applyFill="1" applyAlignment="1">
      <alignment vertical="center" wrapText="1"/>
    </xf>
    <xf numFmtId="0" fontId="17" fillId="0" borderId="13" xfId="5" applyFont="1" applyFill="1" applyBorder="1" applyAlignment="1">
      <alignment vertical="center"/>
    </xf>
    <xf numFmtId="0" fontId="17" fillId="0" borderId="13" xfId="5" applyFont="1" applyFill="1" applyBorder="1" applyAlignment="1">
      <alignment wrapText="1"/>
    </xf>
    <xf numFmtId="43" fontId="17" fillId="0" borderId="13" xfId="6" applyFont="1" applyFill="1" applyBorder="1" applyAlignment="1">
      <alignment horizontal="center"/>
    </xf>
    <xf numFmtId="0" fontId="17" fillId="0" borderId="13" xfId="5" applyFont="1" applyFill="1" applyBorder="1"/>
    <xf numFmtId="0" fontId="17" fillId="0" borderId="13" xfId="5" applyFont="1" applyFill="1" applyBorder="1" applyAlignment="1">
      <alignment horizontal="center"/>
    </xf>
    <xf numFmtId="0" fontId="16" fillId="0" borderId="13" xfId="5" applyFont="1" applyFill="1" applyBorder="1" applyAlignment="1">
      <alignment horizontal="center"/>
    </xf>
    <xf numFmtId="0" fontId="16" fillId="0" borderId="13" xfId="5" applyFont="1" applyFill="1" applyBorder="1" applyAlignment="1">
      <alignment horizontal="center" vertical="center" wrapText="1"/>
    </xf>
    <xf numFmtId="4" fontId="17" fillId="0" borderId="13" xfId="5" applyNumberFormat="1" applyFont="1" applyFill="1" applyBorder="1"/>
    <xf numFmtId="2" fontId="17" fillId="0" borderId="13" xfId="5" applyNumberFormat="1" applyFont="1" applyFill="1" applyBorder="1"/>
    <xf numFmtId="4" fontId="5" fillId="0" borderId="13" xfId="3" applyNumberFormat="1" applyFill="1" applyBorder="1">
      <alignment wrapText="1"/>
    </xf>
    <xf numFmtId="0" fontId="19" fillId="0" borderId="0" xfId="0" applyFont="1" applyFill="1" applyAlignment="1"/>
    <xf numFmtId="0" fontId="7" fillId="0" borderId="0" xfId="2" applyFill="1" applyAlignment="1"/>
    <xf numFmtId="0" fontId="15" fillId="0" borderId="0" xfId="0" applyFont="1" applyFill="1">
      <alignment wrapText="1"/>
    </xf>
    <xf numFmtId="0" fontId="2" fillId="0" borderId="0" xfId="0" applyFont="1" applyFill="1" applyAlignment="1">
      <alignment horizontal="right" vertical="top" wrapText="1" readingOrder="1"/>
    </xf>
    <xf numFmtId="180" fontId="2" fillId="0" borderId="4" xfId="0" applyNumberFormat="1" applyFont="1" applyFill="1" applyBorder="1" applyAlignment="1">
      <alignment horizontal="right" vertical="center" wrapText="1" readingOrder="1"/>
    </xf>
    <xf numFmtId="0" fontId="2" fillId="0" borderId="0" xfId="0" applyFont="1" applyFill="1" applyAlignment="1">
      <alignment horizontal="left" vertical="center" wrapText="1" readingOrder="1"/>
    </xf>
    <xf numFmtId="0" fontId="2" fillId="0" borderId="0" xfId="0" applyFont="1" applyFill="1" applyAlignment="1">
      <alignment horizontal="right" vertical="center" wrapText="1" readingOrder="1"/>
    </xf>
    <xf numFmtId="0" fontId="9" fillId="0" borderId="5" xfId="0" applyFont="1" applyFill="1" applyBorder="1" applyAlignment="1">
      <alignment horizontal="left" vertical="center" wrapText="1" readingOrder="1"/>
    </xf>
    <xf numFmtId="0" fontId="10" fillId="0" borderId="5" xfId="0" applyFont="1" applyFill="1" applyBorder="1" applyAlignment="1">
      <alignment horizontal="left" vertical="center" wrapText="1" readingOrder="1"/>
    </xf>
    <xf numFmtId="0" fontId="14" fillId="0" borderId="10" xfId="0" applyFont="1" applyFill="1" applyBorder="1" applyAlignment="1">
      <alignment horizontal="left" vertical="center" readingOrder="1"/>
    </xf>
    <xf numFmtId="0" fontId="14" fillId="0" borderId="11" xfId="0" applyFont="1" applyFill="1" applyBorder="1" applyAlignment="1">
      <alignment horizontal="left" vertical="center" readingOrder="1"/>
    </xf>
    <xf numFmtId="0" fontId="14" fillId="0" borderId="12" xfId="0" applyFont="1" applyFill="1" applyBorder="1" applyAlignment="1">
      <alignment horizontal="left" vertical="center" readingOrder="1"/>
    </xf>
    <xf numFmtId="0" fontId="1" fillId="0" borderId="0" xfId="10" applyFill="1" applyAlignment="1">
      <alignment wrapText="1"/>
    </xf>
    <xf numFmtId="0" fontId="26" fillId="0" borderId="13" xfId="10" applyFont="1" applyFill="1" applyBorder="1" applyAlignment="1">
      <alignment horizontal="center" vertical="center"/>
    </xf>
    <xf numFmtId="0" fontId="26" fillId="0" borderId="10" xfId="10" applyFont="1" applyFill="1" applyBorder="1" applyAlignment="1">
      <alignment horizontal="center" vertical="center" wrapText="1"/>
    </xf>
    <xf numFmtId="0" fontId="26" fillId="0" borderId="12" xfId="10" applyFont="1" applyFill="1" applyBorder="1" applyAlignment="1">
      <alignment horizontal="center" vertical="center" wrapText="1"/>
    </xf>
    <xf numFmtId="0" fontId="26" fillId="0" borderId="13" xfId="10" applyFont="1" applyFill="1" applyBorder="1" applyAlignment="1">
      <alignment horizontal="center" vertical="center"/>
    </xf>
    <xf numFmtId="0" fontId="26" fillId="0" borderId="0" xfId="10" applyFont="1" applyFill="1" applyAlignment="1">
      <alignment horizontal="center" vertical="center"/>
    </xf>
    <xf numFmtId="0" fontId="27" fillId="0" borderId="13" xfId="10" applyFont="1" applyFill="1" applyBorder="1" applyAlignment="1">
      <alignment vertical="center"/>
    </xf>
    <xf numFmtId="0" fontId="27" fillId="0" borderId="13" xfId="10" applyFont="1" applyFill="1" applyBorder="1" applyAlignment="1">
      <alignment vertical="center" wrapText="1"/>
    </xf>
    <xf numFmtId="0" fontId="27" fillId="0" borderId="0" xfId="10" applyFont="1" applyFill="1" applyAlignment="1">
      <alignment horizontal="center" vertical="center"/>
    </xf>
    <xf numFmtId="0" fontId="26" fillId="0" borderId="10" xfId="10" applyFont="1" applyFill="1" applyBorder="1" applyAlignment="1">
      <alignment horizontal="center" vertical="center"/>
    </xf>
    <xf numFmtId="0" fontId="26" fillId="0" borderId="11" xfId="10" applyFont="1" applyFill="1" applyBorder="1" applyAlignment="1">
      <alignment horizontal="center" vertical="center"/>
    </xf>
    <xf numFmtId="0" fontId="26" fillId="0" borderId="12" xfId="10" applyFont="1" applyFill="1" applyBorder="1" applyAlignment="1">
      <alignment horizontal="center" vertical="center"/>
    </xf>
    <xf numFmtId="0" fontId="28" fillId="0" borderId="0" xfId="10" applyFont="1" applyFill="1" applyAlignment="1">
      <alignment wrapText="1"/>
    </xf>
    <xf numFmtId="0" fontId="26" fillId="0" borderId="13" xfId="10" applyFont="1" applyFill="1" applyBorder="1" applyAlignment="1">
      <alignment horizontal="center" vertical="center" wrapText="1"/>
    </xf>
    <xf numFmtId="0" fontId="29" fillId="0" borderId="0" xfId="10" applyFont="1" applyFill="1" applyAlignment="1">
      <alignment horizontal="center" vertical="center"/>
    </xf>
    <xf numFmtId="0" fontId="27" fillId="0" borderId="13" xfId="10" applyFont="1" applyFill="1" applyBorder="1" applyAlignment="1">
      <alignment horizontal="left" vertical="center"/>
    </xf>
    <xf numFmtId="4" fontId="27" fillId="0" borderId="13" xfId="10" applyNumberFormat="1" applyFont="1" applyFill="1" applyBorder="1" applyAlignment="1">
      <alignment horizontal="right" vertical="center"/>
    </xf>
    <xf numFmtId="10" fontId="27" fillId="0" borderId="13" xfId="7" applyNumberFormat="1" applyFont="1" applyFill="1" applyBorder="1" applyAlignment="1">
      <alignment vertical="center"/>
    </xf>
    <xf numFmtId="43" fontId="28" fillId="0" borderId="0" xfId="6" applyFont="1" applyFill="1" applyAlignment="1">
      <alignment vertical="center"/>
    </xf>
    <xf numFmtId="0" fontId="27" fillId="0" borderId="10" xfId="10" applyFont="1" applyFill="1" applyBorder="1" applyAlignment="1">
      <alignment horizontal="left" vertical="center" wrapText="1"/>
    </xf>
    <xf numFmtId="0" fontId="27" fillId="0" borderId="11" xfId="10" applyFont="1" applyFill="1" applyBorder="1" applyAlignment="1">
      <alignment horizontal="left" vertical="center" wrapText="1"/>
    </xf>
    <xf numFmtId="0" fontId="27" fillId="0" borderId="12" xfId="10" applyFont="1" applyFill="1" applyBorder="1" applyAlignment="1">
      <alignment horizontal="left" vertical="center" wrapText="1"/>
    </xf>
    <xf numFmtId="43" fontId="27" fillId="0" borderId="0" xfId="6" applyFont="1" applyFill="1" applyAlignment="1">
      <alignment horizontal="center" vertical="center"/>
    </xf>
    <xf numFmtId="0" fontId="11" fillId="0" borderId="13" xfId="0" applyFont="1" applyFill="1" applyBorder="1" applyAlignment="1">
      <alignment horizontal="left" vertical="center" wrapText="1" readingOrder="1"/>
    </xf>
    <xf numFmtId="0" fontId="20" fillId="0" borderId="13" xfId="0" applyFont="1" applyFill="1" applyBorder="1">
      <alignment wrapText="1"/>
    </xf>
    <xf numFmtId="0" fontId="11" fillId="0" borderId="13" xfId="0" applyFont="1" applyFill="1" applyBorder="1" applyAlignment="1">
      <alignment horizontal="right" vertical="center" wrapText="1" readingOrder="1"/>
    </xf>
    <xf numFmtId="0" fontId="0" fillId="0" borderId="13" xfId="0" applyFill="1" applyBorder="1">
      <alignment wrapText="1"/>
    </xf>
    <xf numFmtId="167" fontId="9" fillId="0" borderId="4" xfId="0" applyNumberFormat="1" applyFont="1" applyFill="1" applyBorder="1" applyAlignment="1">
      <alignment horizontal="right" vertical="center" wrapText="1" readingOrder="1"/>
    </xf>
    <xf numFmtId="165" fontId="0" fillId="0" borderId="0" xfId="0" applyNumberFormat="1" applyFill="1">
      <alignment wrapText="1"/>
    </xf>
    <xf numFmtId="175" fontId="0" fillId="0" borderId="0" xfId="0" applyNumberFormat="1" applyFill="1">
      <alignment wrapText="1"/>
    </xf>
    <xf numFmtId="0" fontId="9" fillId="0" borderId="0" xfId="0" applyFont="1" applyFill="1" applyAlignment="1">
      <alignment horizontal="justify" vertical="top" wrapText="1" readingOrder="1"/>
    </xf>
    <xf numFmtId="10" fontId="0" fillId="0" borderId="0" xfId="4" applyNumberFormat="1" applyFont="1" applyFill="1" applyAlignment="1">
      <alignment wrapText="1"/>
    </xf>
    <xf numFmtId="0" fontId="9" fillId="0" borderId="0" xfId="0" quotePrefix="1" applyFont="1" applyFill="1" applyAlignment="1">
      <alignment horizontal="left" vertical="center" wrapText="1" readingOrder="1"/>
    </xf>
    <xf numFmtId="0" fontId="19" fillId="0" borderId="0" xfId="9" applyFont="1" applyFill="1"/>
    <xf numFmtId="0" fontId="0" fillId="0" borderId="0" xfId="0" applyFill="1" applyAlignment="1">
      <alignment horizontal="center" vertical="center"/>
    </xf>
    <xf numFmtId="0" fontId="21" fillId="0" borderId="7" xfId="0" applyFont="1" applyFill="1" applyBorder="1" applyAlignment="1">
      <alignment horizontal="center" vertical="center" wrapText="1"/>
    </xf>
    <xf numFmtId="0" fontId="22" fillId="0" borderId="7" xfId="0" applyFont="1" applyFill="1" applyBorder="1" applyAlignment="1">
      <alignment horizontal="center" vertical="center" wrapText="1"/>
    </xf>
    <xf numFmtId="10" fontId="0" fillId="0" borderId="0" xfId="4" applyNumberFormat="1" applyFont="1" applyFill="1" applyAlignment="1">
      <alignment horizontal="center" vertical="center" wrapText="1"/>
    </xf>
    <xf numFmtId="0" fontId="0" fillId="0" borderId="0" xfId="0" applyFill="1" applyAlignment="1">
      <alignment vertical="center"/>
    </xf>
    <xf numFmtId="0" fontId="23" fillId="0" borderId="7" xfId="0" applyFont="1" applyFill="1" applyBorder="1" applyAlignment="1">
      <alignment vertical="center"/>
    </xf>
    <xf numFmtId="0" fontId="24" fillId="0" borderId="7" xfId="0" applyFont="1" applyFill="1" applyBorder="1" applyAlignment="1">
      <alignment vertical="center" wrapText="1"/>
    </xf>
    <xf numFmtId="0" fontId="24" fillId="0" borderId="7" xfId="0" applyFont="1" applyFill="1" applyBorder="1" applyAlignment="1">
      <alignment vertical="center"/>
    </xf>
    <xf numFmtId="43" fontId="23" fillId="0" borderId="7" xfId="6" applyFont="1" applyFill="1" applyBorder="1" applyAlignment="1">
      <alignment vertical="center"/>
    </xf>
    <xf numFmtId="176" fontId="23" fillId="0" borderId="7" xfId="0" applyNumberFormat="1" applyFont="1" applyFill="1" applyBorder="1" applyAlignment="1">
      <alignment vertical="center"/>
    </xf>
    <xf numFmtId="164" fontId="12" fillId="0" borderId="4" xfId="0" applyNumberFormat="1" applyFont="1" applyFill="1" applyBorder="1" applyAlignment="1">
      <alignment horizontal="right" vertical="center" wrapText="1" readingOrder="1"/>
    </xf>
    <xf numFmtId="10" fontId="0" fillId="0" borderId="0" xfId="4" applyNumberFormat="1" applyFont="1" applyFill="1" applyAlignment="1">
      <alignment vertical="center" wrapText="1"/>
    </xf>
    <xf numFmtId="10" fontId="25" fillId="0" borderId="0" xfId="4" applyNumberFormat="1" applyFont="1" applyFill="1" applyAlignment="1"/>
    <xf numFmtId="0" fontId="25" fillId="0" borderId="0" xfId="0" applyFont="1" applyFill="1" applyAlignment="1"/>
    <xf numFmtId="0" fontId="14" fillId="0" borderId="0" xfId="0" applyFont="1" applyFill="1" applyAlignment="1">
      <alignment vertical="center" readingOrder="1"/>
    </xf>
    <xf numFmtId="0" fontId="16" fillId="0" borderId="15" xfId="5" applyFont="1" applyFill="1" applyBorder="1" applyAlignment="1">
      <alignment horizontal="center" vertical="center"/>
    </xf>
    <xf numFmtId="0" fontId="16" fillId="0" borderId="10" xfId="5" applyFont="1" applyFill="1" applyBorder="1" applyAlignment="1">
      <alignment horizontal="center" vertical="center"/>
    </xf>
    <xf numFmtId="0" fontId="16" fillId="0" borderId="11" xfId="5" applyFont="1" applyFill="1" applyBorder="1" applyAlignment="1">
      <alignment horizontal="center" vertical="center"/>
    </xf>
    <xf numFmtId="0" fontId="16" fillId="0" borderId="12" xfId="5" applyFont="1" applyFill="1" applyBorder="1" applyAlignment="1">
      <alignment horizontal="center" vertical="center"/>
    </xf>
    <xf numFmtId="0" fontId="16" fillId="0" borderId="10" xfId="5" applyFont="1" applyFill="1" applyBorder="1" applyAlignment="1">
      <alignment horizontal="center" vertical="center" wrapText="1"/>
    </xf>
    <xf numFmtId="0" fontId="16" fillId="0" borderId="11" xfId="5" applyFont="1" applyFill="1" applyBorder="1" applyAlignment="1">
      <alignment horizontal="center" vertical="center" wrapText="1"/>
    </xf>
    <xf numFmtId="0" fontId="16" fillId="0" borderId="12" xfId="5" applyFont="1" applyFill="1" applyBorder="1" applyAlignment="1">
      <alignment horizontal="center" vertical="center" wrapText="1"/>
    </xf>
    <xf numFmtId="0" fontId="16" fillId="0" borderId="16" xfId="5" applyFont="1" applyFill="1" applyBorder="1" applyAlignment="1">
      <alignment horizontal="center" vertical="center"/>
    </xf>
    <xf numFmtId="0" fontId="16" fillId="0" borderId="15" xfId="5" applyFont="1" applyFill="1" applyBorder="1" applyAlignment="1">
      <alignment horizontal="center" vertical="center" wrapText="1"/>
    </xf>
    <xf numFmtId="0" fontId="16" fillId="0" borderId="8" xfId="5" applyFont="1" applyFill="1" applyBorder="1" applyAlignment="1">
      <alignment horizontal="center" vertical="center"/>
    </xf>
    <xf numFmtId="0" fontId="16" fillId="0" borderId="8" xfId="5" applyFont="1" applyFill="1" applyBorder="1" applyAlignment="1">
      <alignment horizontal="center" vertical="center" wrapText="1"/>
    </xf>
    <xf numFmtId="4" fontId="12" fillId="0" borderId="13" xfId="0" applyNumberFormat="1" applyFont="1" applyFill="1" applyBorder="1" applyAlignment="1">
      <alignment vertical="center"/>
    </xf>
    <xf numFmtId="174" fontId="17" fillId="0" borderId="13" xfId="5" applyNumberFormat="1" applyFont="1" applyFill="1" applyBorder="1"/>
    <xf numFmtId="0" fontId="17" fillId="0" borderId="0" xfId="5" applyFont="1" applyFill="1"/>
    <xf numFmtId="0" fontId="17" fillId="0" borderId="0" xfId="5" applyFont="1" applyFill="1" applyAlignment="1">
      <alignment wrapText="1"/>
    </xf>
    <xf numFmtId="4" fontId="12" fillId="0" borderId="0" xfId="0" applyNumberFormat="1" applyFont="1" applyFill="1" applyAlignment="1">
      <alignment vertical="center"/>
    </xf>
    <xf numFmtId="174" fontId="17" fillId="0" borderId="0" xfId="5" applyNumberFormat="1" applyFont="1" applyFill="1"/>
    <xf numFmtId="0" fontId="17" fillId="0" borderId="0" xfId="5" applyFont="1" applyFill="1" applyAlignment="1">
      <alignment horizontal="left" vertical="center" wrapText="1"/>
    </xf>
    <xf numFmtId="0" fontId="17" fillId="0" borderId="0" xfId="5" applyFont="1" applyFill="1" applyAlignment="1">
      <alignment vertical="center" wrapText="1"/>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0" fillId="0" borderId="13" xfId="0" applyFont="1" applyFill="1" applyBorder="1" applyAlignment="1">
      <alignment horizontal="center" vertical="center" wrapText="1" readingOrder="1"/>
    </xf>
    <xf numFmtId="0" fontId="9" fillId="0" borderId="13" xfId="0" applyFont="1" applyFill="1" applyBorder="1" applyAlignment="1">
      <alignment horizontal="left" vertical="center" wrapText="1" readingOrder="1"/>
    </xf>
    <xf numFmtId="0" fontId="9" fillId="0" borderId="10" xfId="0" applyFont="1" applyFill="1" applyBorder="1" applyAlignment="1">
      <alignment horizontal="left" vertical="center" wrapText="1" readingOrder="1"/>
    </xf>
    <xf numFmtId="0" fontId="9" fillId="0" borderId="11" xfId="0" applyFont="1" applyFill="1" applyBorder="1" applyAlignment="1">
      <alignment horizontal="left" vertical="center" wrapText="1" readingOrder="1"/>
    </xf>
    <xf numFmtId="0" fontId="9" fillId="0" borderId="12" xfId="0" applyFont="1" applyFill="1" applyBorder="1" applyAlignment="1">
      <alignment horizontal="left" vertical="center" wrapText="1" readingOrder="1"/>
    </xf>
    <xf numFmtId="0" fontId="19" fillId="0" borderId="0" xfId="0" applyFont="1" applyFill="1" applyAlignment="1">
      <alignment horizontal="left" vertical="top" readingOrder="1"/>
    </xf>
    <xf numFmtId="0" fontId="19" fillId="0" borderId="0" xfId="0" applyFont="1" applyFill="1" applyAlignment="1">
      <alignment horizontal="left" vertical="top" readingOrder="1"/>
    </xf>
    <xf numFmtId="0" fontId="16" fillId="0" borderId="13" xfId="5" applyFont="1" applyFill="1" applyBorder="1" applyAlignment="1">
      <alignment horizontal="center"/>
    </xf>
    <xf numFmtId="0" fontId="16" fillId="0" borderId="10" xfId="5" applyFont="1" applyFill="1" applyBorder="1" applyAlignment="1">
      <alignment horizontal="center" wrapText="1"/>
    </xf>
    <xf numFmtId="0" fontId="16" fillId="0" borderId="11" xfId="5" applyFont="1" applyFill="1" applyBorder="1" applyAlignment="1">
      <alignment horizontal="center" wrapText="1"/>
    </xf>
    <xf numFmtId="0" fontId="16" fillId="0" borderId="12" xfId="5" applyFont="1" applyFill="1" applyBorder="1" applyAlignment="1">
      <alignment horizontal="center" wrapText="1"/>
    </xf>
    <xf numFmtId="0" fontId="16" fillId="0" borderId="10" xfId="5" applyFont="1" applyFill="1" applyBorder="1" applyAlignment="1">
      <alignment horizontal="center"/>
    </xf>
    <xf numFmtId="0" fontId="16" fillId="0" borderId="12" xfId="5" applyFont="1" applyFill="1" applyBorder="1" applyAlignment="1">
      <alignment horizontal="center"/>
    </xf>
    <xf numFmtId="43" fontId="17" fillId="0" borderId="10" xfId="6" applyFont="1" applyFill="1" applyBorder="1" applyAlignment="1">
      <alignment horizontal="center"/>
    </xf>
    <xf numFmtId="43" fontId="17" fillId="0" borderId="11" xfId="6" applyFont="1" applyFill="1" applyBorder="1" applyAlignment="1">
      <alignment horizontal="center"/>
    </xf>
    <xf numFmtId="43" fontId="17" fillId="0" borderId="12" xfId="6" applyFont="1" applyFill="1" applyBorder="1" applyAlignment="1">
      <alignment horizontal="center"/>
    </xf>
    <xf numFmtId="0" fontId="17" fillId="0" borderId="0" xfId="5" applyFont="1" applyFill="1" applyAlignment="1">
      <alignment horizontal="center"/>
    </xf>
    <xf numFmtId="0" fontId="16" fillId="0" borderId="0" xfId="5" applyFont="1" applyFill="1" applyAlignment="1">
      <alignment horizontal="center"/>
    </xf>
    <xf numFmtId="43" fontId="17" fillId="0" borderId="13" xfId="6" applyFont="1" applyFill="1" applyBorder="1"/>
    <xf numFmtId="4" fontId="17" fillId="0" borderId="0" xfId="5" applyNumberFormat="1" applyFont="1" applyFill="1"/>
    <xf numFmtId="0" fontId="16" fillId="0" borderId="17" xfId="5" applyFont="1" applyFill="1" applyBorder="1" applyAlignment="1">
      <alignment horizontal="center" vertical="center" wrapText="1"/>
    </xf>
    <xf numFmtId="0" fontId="16" fillId="0" borderId="18" xfId="5" applyFont="1" applyFill="1" applyBorder="1" applyAlignment="1">
      <alignment horizontal="center" vertical="center" wrapText="1"/>
    </xf>
    <xf numFmtId="0" fontId="17" fillId="0" borderId="0" xfId="5" applyFont="1" applyFill="1" applyAlignment="1">
      <alignment horizontal="justify" vertical="center" wrapText="1"/>
    </xf>
    <xf numFmtId="0" fontId="10" fillId="0" borderId="0" xfId="0" applyFont="1" applyFill="1" applyAlignment="1">
      <alignment horizontal="left" vertical="center" wrapText="1" readingOrder="1"/>
    </xf>
    <xf numFmtId="0" fontId="16" fillId="0" borderId="13" xfId="5" applyFont="1" applyFill="1" applyBorder="1" applyAlignment="1">
      <alignment horizontal="center" wrapText="1"/>
    </xf>
    <xf numFmtId="0" fontId="10" fillId="0" borderId="10" xfId="0" applyFont="1" applyFill="1" applyBorder="1" applyAlignment="1">
      <alignment horizontal="center" vertical="center" wrapText="1" readingOrder="1"/>
    </xf>
    <xf numFmtId="0" fontId="10" fillId="0" borderId="12" xfId="0" applyFont="1" applyFill="1" applyBorder="1" applyAlignment="1">
      <alignment horizontal="center" vertical="center" wrapText="1" readingOrder="1"/>
    </xf>
    <xf numFmtId="0" fontId="9" fillId="0" borderId="14" xfId="0" applyFont="1" applyFill="1" applyBorder="1" applyAlignment="1">
      <alignment horizontal="left" vertical="center" wrapText="1" readingOrder="1"/>
    </xf>
    <xf numFmtId="0" fontId="6" fillId="0" borderId="13" xfId="0" applyFont="1" applyFill="1" applyBorder="1" applyAlignment="1">
      <alignment horizontal="center" vertical="center" wrapText="1" readingOrder="1"/>
    </xf>
    <xf numFmtId="0" fontId="6" fillId="0" borderId="13" xfId="0" applyFont="1" applyFill="1" applyBorder="1" applyAlignment="1">
      <alignment horizontal="center" vertical="center" wrapText="1" readingOrder="1"/>
    </xf>
    <xf numFmtId="43" fontId="6" fillId="0" borderId="13" xfId="1" applyFont="1" applyFill="1" applyBorder="1" applyAlignment="1">
      <alignment horizontal="center" vertical="center" wrapText="1" readingOrder="1"/>
    </xf>
  </cellXfs>
  <cellStyles count="12">
    <cellStyle name="Comma 2" xfId="6" xr:uid="{3A5707D8-31D7-4A62-BF15-FA87B9848332}"/>
    <cellStyle name="Comma 2 2" xfId="8" xr:uid="{F12035C0-AAEA-484B-A089-BCD99F7F2593}"/>
    <cellStyle name="Comma 3" xfId="1" xr:uid="{AF81A8CC-E467-4991-9C86-4D94354214C5}"/>
    <cellStyle name="Hyperlink 2" xfId="2" xr:uid="{AC0910C6-A65C-474C-9505-0FFADA227D30}"/>
    <cellStyle name="Normal" xfId="0" builtinId="0"/>
    <cellStyle name="Normal 2 2 2 2" xfId="5" xr:uid="{1361E7B9-B0F1-453D-98DD-5F066AD86604}"/>
    <cellStyle name="Normal 2 2 3" xfId="10" xr:uid="{F7981E0C-1C5D-4C60-A7CA-8B40586C51AD}"/>
    <cellStyle name="Normal 2 3" xfId="11" xr:uid="{7C47F92B-A7B7-43B1-BD33-35CF8DD78DC6}"/>
    <cellStyle name="Normal 3" xfId="3" xr:uid="{CF6DAB26-CB31-4DF9-BA76-55F9E54228A7}"/>
    <cellStyle name="Normal 4" xfId="9" xr:uid="{0B7487D1-C1A8-4C60-ACBC-C434489CC209}"/>
    <cellStyle name="Percent" xfId="4" builtinId="5"/>
    <cellStyle name="Percent 2" xfId="7" xr:uid="{FA6FFD59-EB75-462C-B72E-3B67C7AAA2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0</xdr:colOff>
      <xdr:row>141</xdr:row>
      <xdr:rowOff>0</xdr:rowOff>
    </xdr:from>
    <xdr:to>
      <xdr:col>2</xdr:col>
      <xdr:colOff>2247450</xdr:colOff>
      <xdr:row>142</xdr:row>
      <xdr:rowOff>27375</xdr:rowOff>
    </xdr:to>
    <xdr:pic>
      <xdr:nvPicPr>
        <xdr:cNvPr id="2" name="Picture 1">
          <a:extLst>
            <a:ext uri="{FF2B5EF4-FFF2-40B4-BE49-F238E27FC236}">
              <a16:creationId xmlns:a16="http://schemas.microsoft.com/office/drawing/2014/main" id="{2C48F8CB-5DED-4DEF-9578-70D82FD6F402}"/>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5269825"/>
          <a:ext cx="361905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371475</xdr:colOff>
      <xdr:row>146</xdr:row>
      <xdr:rowOff>66675</xdr:rowOff>
    </xdr:from>
    <xdr:to>
      <xdr:col>2</xdr:col>
      <xdr:colOff>2228400</xdr:colOff>
      <xdr:row>146</xdr:row>
      <xdr:rowOff>2046675</xdr:rowOff>
    </xdr:to>
    <xdr:pic>
      <xdr:nvPicPr>
        <xdr:cNvPr id="3" name="Picture 2">
          <a:extLst>
            <a:ext uri="{FF2B5EF4-FFF2-40B4-BE49-F238E27FC236}">
              <a16:creationId xmlns:a16="http://schemas.microsoft.com/office/drawing/2014/main" id="{66DA6AB6-E242-4BD2-B0E1-BDA619AA7F58}"/>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27936825"/>
          <a:ext cx="361905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19048</xdr:colOff>
      <xdr:row>109</xdr:row>
      <xdr:rowOff>95249</xdr:rowOff>
    </xdr:from>
    <xdr:to>
      <xdr:col>2</xdr:col>
      <xdr:colOff>2607448</xdr:colOff>
      <xdr:row>110</xdr:row>
      <xdr:rowOff>1895324</xdr:rowOff>
    </xdr:to>
    <xdr:pic>
      <xdr:nvPicPr>
        <xdr:cNvPr id="2" name="Picture 1">
          <a:extLst>
            <a:ext uri="{FF2B5EF4-FFF2-40B4-BE49-F238E27FC236}">
              <a16:creationId xmlns:a16="http://schemas.microsoft.com/office/drawing/2014/main" id="{5C2582C5-3C9A-4D73-951B-04884CFDB2B7}"/>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48" y="18211799"/>
          <a:ext cx="3960000" cy="19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115</xdr:row>
      <xdr:rowOff>0</xdr:rowOff>
    </xdr:from>
    <xdr:to>
      <xdr:col>2</xdr:col>
      <xdr:colOff>2588400</xdr:colOff>
      <xdr:row>116</xdr:row>
      <xdr:rowOff>27375</xdr:rowOff>
    </xdr:to>
    <xdr:pic>
      <xdr:nvPicPr>
        <xdr:cNvPr id="3" name="Picture 2">
          <a:extLst>
            <a:ext uri="{FF2B5EF4-FFF2-40B4-BE49-F238E27FC236}">
              <a16:creationId xmlns:a16="http://schemas.microsoft.com/office/drawing/2014/main" id="{15CDC498-4D68-4836-8B08-38AE4FB378D3}"/>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21040725"/>
          <a:ext cx="400762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141</xdr:row>
      <xdr:rowOff>0</xdr:rowOff>
    </xdr:from>
    <xdr:to>
      <xdr:col>2</xdr:col>
      <xdr:colOff>2588400</xdr:colOff>
      <xdr:row>153</xdr:row>
      <xdr:rowOff>36900</xdr:rowOff>
    </xdr:to>
    <xdr:pic>
      <xdr:nvPicPr>
        <xdr:cNvPr id="2" name="Picture 1">
          <a:extLst>
            <a:ext uri="{FF2B5EF4-FFF2-40B4-BE49-F238E27FC236}">
              <a16:creationId xmlns:a16="http://schemas.microsoft.com/office/drawing/2014/main" id="{4F1DF969-5538-49A9-A35D-8CB3180B69F6}"/>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71557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135</xdr:row>
      <xdr:rowOff>66674</xdr:rowOff>
    </xdr:from>
    <xdr:to>
      <xdr:col>2</xdr:col>
      <xdr:colOff>2588399</xdr:colOff>
      <xdr:row>136</xdr:row>
      <xdr:rowOff>1979999</xdr:rowOff>
    </xdr:to>
    <xdr:pic>
      <xdr:nvPicPr>
        <xdr:cNvPr id="3" name="Picture 2">
          <a:extLst>
            <a:ext uri="{FF2B5EF4-FFF2-40B4-BE49-F238E27FC236}">
              <a16:creationId xmlns:a16="http://schemas.microsoft.com/office/drawing/2014/main" id="{27B2FCF1-4A90-49E9-8632-F4F9D1DADB84}"/>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24374474"/>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390523</xdr:colOff>
      <xdr:row>157</xdr:row>
      <xdr:rowOff>0</xdr:rowOff>
    </xdr:from>
    <xdr:to>
      <xdr:col>2</xdr:col>
      <xdr:colOff>2588398</xdr:colOff>
      <xdr:row>157</xdr:row>
      <xdr:rowOff>1980000</xdr:rowOff>
    </xdr:to>
    <xdr:pic>
      <xdr:nvPicPr>
        <xdr:cNvPr id="2" name="Picture 1">
          <a:extLst>
            <a:ext uri="{FF2B5EF4-FFF2-40B4-BE49-F238E27FC236}">
              <a16:creationId xmlns:a16="http://schemas.microsoft.com/office/drawing/2014/main" id="{0D43B22A-3B51-40E2-A4E2-08A27732DBE9}"/>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3" y="275367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151</xdr:row>
      <xdr:rowOff>0</xdr:rowOff>
    </xdr:from>
    <xdr:to>
      <xdr:col>2</xdr:col>
      <xdr:colOff>2226450</xdr:colOff>
      <xdr:row>152</xdr:row>
      <xdr:rowOff>27375</xdr:rowOff>
    </xdr:to>
    <xdr:pic>
      <xdr:nvPicPr>
        <xdr:cNvPr id="4" name="Picture 3">
          <a:extLst>
            <a:ext uri="{FF2B5EF4-FFF2-40B4-BE49-F238E27FC236}">
              <a16:creationId xmlns:a16="http://schemas.microsoft.com/office/drawing/2014/main" id="{63FF4D82-5B6F-4396-B7C4-68933FB70124}"/>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200" y="25746075"/>
          <a:ext cx="359805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390524</xdr:colOff>
      <xdr:row>178</xdr:row>
      <xdr:rowOff>76200</xdr:rowOff>
    </xdr:from>
    <xdr:to>
      <xdr:col>2</xdr:col>
      <xdr:colOff>2159774</xdr:colOff>
      <xdr:row>179</xdr:row>
      <xdr:rowOff>103575</xdr:rowOff>
    </xdr:to>
    <xdr:pic>
      <xdr:nvPicPr>
        <xdr:cNvPr id="2" name="Picture 1">
          <a:extLst>
            <a:ext uri="{FF2B5EF4-FFF2-40B4-BE49-F238E27FC236}">
              <a16:creationId xmlns:a16="http://schemas.microsoft.com/office/drawing/2014/main" id="{90CFDE9D-6041-458C-BB3A-CAB92461D13C}"/>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32966025"/>
          <a:ext cx="35313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183</xdr:row>
      <xdr:rowOff>114300</xdr:rowOff>
    </xdr:from>
    <xdr:to>
      <xdr:col>2</xdr:col>
      <xdr:colOff>2169300</xdr:colOff>
      <xdr:row>183</xdr:row>
      <xdr:rowOff>2094300</xdr:rowOff>
    </xdr:to>
    <xdr:pic>
      <xdr:nvPicPr>
        <xdr:cNvPr id="3" name="Picture 2">
          <a:extLst>
            <a:ext uri="{FF2B5EF4-FFF2-40B4-BE49-F238E27FC236}">
              <a16:creationId xmlns:a16="http://schemas.microsoft.com/office/drawing/2014/main" id="{A4BFA913-687A-4869-9164-C7F0EEEB48ED}"/>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50" y="35604450"/>
          <a:ext cx="35313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352425</xdr:colOff>
      <xdr:row>255</xdr:row>
      <xdr:rowOff>66675</xdr:rowOff>
    </xdr:from>
    <xdr:to>
      <xdr:col>2</xdr:col>
      <xdr:colOff>2550300</xdr:colOff>
      <xdr:row>255</xdr:row>
      <xdr:rowOff>2046675</xdr:rowOff>
    </xdr:to>
    <xdr:pic>
      <xdr:nvPicPr>
        <xdr:cNvPr id="2" name="Picture 1">
          <a:extLst>
            <a:ext uri="{FF2B5EF4-FFF2-40B4-BE49-F238E27FC236}">
              <a16:creationId xmlns:a16="http://schemas.microsoft.com/office/drawing/2014/main" id="{AFDCD18E-A04B-4FEC-999B-C0AF92E3A8E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400716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250</xdr:row>
      <xdr:rowOff>0</xdr:rowOff>
    </xdr:from>
    <xdr:to>
      <xdr:col>2</xdr:col>
      <xdr:colOff>2226450</xdr:colOff>
      <xdr:row>251</xdr:row>
      <xdr:rowOff>27375</xdr:rowOff>
    </xdr:to>
    <xdr:pic>
      <xdr:nvPicPr>
        <xdr:cNvPr id="7" name="Picture 6">
          <a:extLst>
            <a:ext uri="{FF2B5EF4-FFF2-40B4-BE49-F238E27FC236}">
              <a16:creationId xmlns:a16="http://schemas.microsoft.com/office/drawing/2014/main" id="{9B5DE001-5238-4CB6-8BBF-1A2858B80A0B}"/>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200" y="43072050"/>
          <a:ext cx="359805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19049</xdr:colOff>
      <xdr:row>161</xdr:row>
      <xdr:rowOff>22860</xdr:rowOff>
    </xdr:from>
    <xdr:to>
      <xdr:col>2</xdr:col>
      <xdr:colOff>2607449</xdr:colOff>
      <xdr:row>162</xdr:row>
      <xdr:rowOff>50235</xdr:rowOff>
    </xdr:to>
    <xdr:pic>
      <xdr:nvPicPr>
        <xdr:cNvPr id="2" name="Picture 1">
          <a:extLst>
            <a:ext uri="{FF2B5EF4-FFF2-40B4-BE49-F238E27FC236}">
              <a16:creationId xmlns:a16="http://schemas.microsoft.com/office/drawing/2014/main" id="{6BC23161-B34B-431A-92C0-F483FF5CFC2B}"/>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4" y="3007423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166</xdr:row>
      <xdr:rowOff>0</xdr:rowOff>
    </xdr:from>
    <xdr:to>
      <xdr:col>2</xdr:col>
      <xdr:colOff>2588400</xdr:colOff>
      <xdr:row>166</xdr:row>
      <xdr:rowOff>1980000</xdr:rowOff>
    </xdr:to>
    <xdr:pic>
      <xdr:nvPicPr>
        <xdr:cNvPr id="3" name="Picture 2">
          <a:extLst>
            <a:ext uri="{FF2B5EF4-FFF2-40B4-BE49-F238E27FC236}">
              <a16:creationId xmlns:a16="http://schemas.microsoft.com/office/drawing/2014/main" id="{10102F7A-7C11-4ABC-A5AC-AA1C997D8A7C}"/>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326517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390523</xdr:colOff>
      <xdr:row>208</xdr:row>
      <xdr:rowOff>0</xdr:rowOff>
    </xdr:from>
    <xdr:to>
      <xdr:col>2</xdr:col>
      <xdr:colOff>2588398</xdr:colOff>
      <xdr:row>208</xdr:row>
      <xdr:rowOff>1980000</xdr:rowOff>
    </xdr:to>
    <xdr:pic>
      <xdr:nvPicPr>
        <xdr:cNvPr id="2" name="Picture 1">
          <a:extLst>
            <a:ext uri="{FF2B5EF4-FFF2-40B4-BE49-F238E27FC236}">
              <a16:creationId xmlns:a16="http://schemas.microsoft.com/office/drawing/2014/main" id="{BBD69DBA-5584-4AF4-A54C-028842595EAA}"/>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3" y="401383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390523</xdr:colOff>
      <xdr:row>202</xdr:row>
      <xdr:rowOff>0</xdr:rowOff>
    </xdr:from>
    <xdr:to>
      <xdr:col>2</xdr:col>
      <xdr:colOff>2588398</xdr:colOff>
      <xdr:row>203</xdr:row>
      <xdr:rowOff>27375</xdr:rowOff>
    </xdr:to>
    <xdr:pic>
      <xdr:nvPicPr>
        <xdr:cNvPr id="3" name="Picture 2">
          <a:extLst>
            <a:ext uri="{FF2B5EF4-FFF2-40B4-BE49-F238E27FC236}">
              <a16:creationId xmlns:a16="http://schemas.microsoft.com/office/drawing/2014/main" id="{2BFD8D4F-4308-4DAC-BF7F-4A4825DFCCD1}"/>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3" y="372141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390524</xdr:colOff>
      <xdr:row>133</xdr:row>
      <xdr:rowOff>0</xdr:rowOff>
    </xdr:from>
    <xdr:to>
      <xdr:col>2</xdr:col>
      <xdr:colOff>2588399</xdr:colOff>
      <xdr:row>134</xdr:row>
      <xdr:rowOff>27375</xdr:rowOff>
    </xdr:to>
    <xdr:pic>
      <xdr:nvPicPr>
        <xdr:cNvPr id="2" name="Picture 1">
          <a:extLst>
            <a:ext uri="{FF2B5EF4-FFF2-40B4-BE49-F238E27FC236}">
              <a16:creationId xmlns:a16="http://schemas.microsoft.com/office/drawing/2014/main" id="{2C9B49E1-FD2E-40DF-9DA8-C2ED7B0FF9D7}"/>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46983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138</xdr:row>
      <xdr:rowOff>38101</xdr:rowOff>
    </xdr:from>
    <xdr:to>
      <xdr:col>2</xdr:col>
      <xdr:colOff>2597925</xdr:colOff>
      <xdr:row>138</xdr:row>
      <xdr:rowOff>2018101</xdr:rowOff>
    </xdr:to>
    <xdr:pic>
      <xdr:nvPicPr>
        <xdr:cNvPr id="3" name="Picture 2">
          <a:extLst>
            <a:ext uri="{FF2B5EF4-FFF2-40B4-BE49-F238E27FC236}">
              <a16:creationId xmlns:a16="http://schemas.microsoft.com/office/drawing/2014/main" id="{41E893A9-B5E3-4825-9B69-CD8E793B6076}"/>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50" y="27336751"/>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28574</xdr:colOff>
      <xdr:row>159</xdr:row>
      <xdr:rowOff>161925</xdr:rowOff>
    </xdr:from>
    <xdr:to>
      <xdr:col>2</xdr:col>
      <xdr:colOff>2616974</xdr:colOff>
      <xdr:row>160</xdr:row>
      <xdr:rowOff>46425</xdr:rowOff>
    </xdr:to>
    <xdr:pic>
      <xdr:nvPicPr>
        <xdr:cNvPr id="2" name="Picture 1">
          <a:extLst>
            <a:ext uri="{FF2B5EF4-FFF2-40B4-BE49-F238E27FC236}">
              <a16:creationId xmlns:a16="http://schemas.microsoft.com/office/drawing/2014/main" id="{82A4858E-11EC-48FE-8CBE-B404E7F7964A}"/>
            </a:ext>
          </a:extLst>
        </xdr:cNvPr>
        <xdr:cNvPicPr>
          <a:picLocks/>
        </xdr:cNvPicPr>
      </xdr:nvPicPr>
      <xdr:blipFill>
        <a:blip xmlns:r="http://schemas.openxmlformats.org/officeDocument/2006/relationships" r:embed="rId1"/>
        <a:stretch>
          <a:fillRect/>
        </a:stretch>
      </xdr:blipFill>
      <xdr:spPr>
        <a:xfrm>
          <a:off x="419099" y="31251525"/>
          <a:ext cx="3960000" cy="1980000"/>
        </a:xfrm>
        <a:prstGeom prst="rect">
          <a:avLst/>
        </a:prstGeom>
        <a:noFill/>
      </xdr:spPr>
    </xdr:pic>
    <xdr:clientData/>
  </xdr:twoCellAnchor>
  <xdr:twoCellAnchor>
    <xdr:from>
      <xdr:col>1</xdr:col>
      <xdr:colOff>0</xdr:colOff>
      <xdr:row>154</xdr:row>
      <xdr:rowOff>0</xdr:rowOff>
    </xdr:from>
    <xdr:to>
      <xdr:col>2</xdr:col>
      <xdr:colOff>2588400</xdr:colOff>
      <xdr:row>155</xdr:row>
      <xdr:rowOff>27375</xdr:rowOff>
    </xdr:to>
    <xdr:pic>
      <xdr:nvPicPr>
        <xdr:cNvPr id="3" name="Picture 2">
          <a:extLst>
            <a:ext uri="{FF2B5EF4-FFF2-40B4-BE49-F238E27FC236}">
              <a16:creationId xmlns:a16="http://schemas.microsoft.com/office/drawing/2014/main" id="{1A7958D8-3AF2-4840-A7D7-EDFBA693D2BE}"/>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2848927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www.sundarammutual.com/pdf2/2024/Rationale_for_Valuation/Update_on_DHFL_Recovery_31_Aug_2024_V1.pdf" TargetMode="External"/><Relationship Id="rId2" Type="http://schemas.openxmlformats.org/officeDocument/2006/relationships/hyperlink" Target="https://www.sundarammutual.com/pdf2/2021/Rationale_for_Valuation/Update_on_DHFL_Recovery_30_sep_2021.pdf" TargetMode="External"/><Relationship Id="rId1" Type="http://schemas.openxmlformats.org/officeDocument/2006/relationships/hyperlink" Target="https://www.sundarammutual.com/pdf2/2021/Rationale_for_Valuation/DHFL_Valuation_impact_22_Sep_2021.pdf" TargetMode="External"/><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sundarammutual.com/pdf2/2024/Rationale_for_Valuation/Update_on_DHFL_Recovery_31_Aug_2024_V1.pdf" TargetMode="External"/><Relationship Id="rId2" Type="http://schemas.openxmlformats.org/officeDocument/2006/relationships/hyperlink" Target="https://www.sundarammutual.com/pdf2/2021/Rationale_for_Valuation/Update_on_DHFL_Recovery_30_sep_2021.pdf" TargetMode="External"/><Relationship Id="rId1" Type="http://schemas.openxmlformats.org/officeDocument/2006/relationships/hyperlink" Target="https://www.sundarammutual.com/pdf2/2021/Rationale_for_Valuation/DHFL_Valuation_impact_22_Sep_2021.pdf"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sundarammutual.com/pdf2/2024/Rationale_for_Valuation/Update_on_DHFL_Recovery_31_Aug_2024_V1.pdf" TargetMode="External"/><Relationship Id="rId2" Type="http://schemas.openxmlformats.org/officeDocument/2006/relationships/hyperlink" Target="https://www.sundarammutual.com/pdf2/2021/Rationale_for_Valuation/Update_on_DHFL_Recovery_30_sep_2021.pdf" TargetMode="External"/><Relationship Id="rId1" Type="http://schemas.openxmlformats.org/officeDocument/2006/relationships/hyperlink" Target="https://www.sundarammutual.com/pdf2/2021/Rationale_for_Valuation/DHFL_Valuation_impact_22_Sep_2021.pdf" TargetMode="Externa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C7609-8CEF-4FFB-B73D-3BCA69032171}">
  <dimension ref="A1:C11"/>
  <sheetViews>
    <sheetView workbookViewId="0">
      <selection activeCell="E8" sqref="E8"/>
    </sheetView>
  </sheetViews>
  <sheetFormatPr defaultColWidth="8.88671875" defaultRowHeight="14.4" x14ac:dyDescent="0.3"/>
  <cols>
    <col min="1" max="1" width="6.109375" style="8" bestFit="1" customWidth="1"/>
    <col min="2" max="2" width="10.88671875" style="8" bestFit="1" customWidth="1"/>
    <col min="3" max="3" width="35" style="8" bestFit="1" customWidth="1"/>
    <col min="4" max="16384" width="8.88671875" style="8"/>
  </cols>
  <sheetData>
    <row r="1" spans="1:3" x14ac:dyDescent="0.3">
      <c r="A1" s="6" t="s">
        <v>780</v>
      </c>
      <c r="B1" s="7" t="s">
        <v>781</v>
      </c>
      <c r="C1" s="7" t="s">
        <v>782</v>
      </c>
    </row>
    <row r="2" spans="1:3" x14ac:dyDescent="0.3">
      <c r="A2" s="9">
        <v>1</v>
      </c>
      <c r="B2" s="10" t="s">
        <v>783</v>
      </c>
      <c r="C2" s="11" t="s">
        <v>1</v>
      </c>
    </row>
    <row r="3" spans="1:3" x14ac:dyDescent="0.3">
      <c r="A3" s="9">
        <v>2</v>
      </c>
      <c r="B3" s="10" t="s">
        <v>784</v>
      </c>
      <c r="C3" s="11" t="s">
        <v>122</v>
      </c>
    </row>
    <row r="4" spans="1:3" x14ac:dyDescent="0.3">
      <c r="A4" s="9">
        <v>3</v>
      </c>
      <c r="B4" s="10" t="s">
        <v>785</v>
      </c>
      <c r="C4" s="11" t="s">
        <v>147</v>
      </c>
    </row>
    <row r="5" spans="1:3" x14ac:dyDescent="0.3">
      <c r="A5" s="9">
        <v>4</v>
      </c>
      <c r="B5" s="10" t="s">
        <v>786</v>
      </c>
      <c r="C5" s="11" t="s">
        <v>228</v>
      </c>
    </row>
    <row r="6" spans="1:3" x14ac:dyDescent="0.3">
      <c r="A6" s="9">
        <v>5</v>
      </c>
      <c r="B6" s="10" t="s">
        <v>787</v>
      </c>
      <c r="C6" s="11" t="s">
        <v>267</v>
      </c>
    </row>
    <row r="7" spans="1:3" x14ac:dyDescent="0.3">
      <c r="A7" s="9">
        <v>6</v>
      </c>
      <c r="B7" s="10" t="s">
        <v>788</v>
      </c>
      <c r="C7" s="11" t="s">
        <v>508</v>
      </c>
    </row>
    <row r="8" spans="1:3" x14ac:dyDescent="0.3">
      <c r="A8" s="9">
        <v>7</v>
      </c>
      <c r="B8" s="10" t="s">
        <v>789</v>
      </c>
      <c r="C8" s="11" t="s">
        <v>523</v>
      </c>
    </row>
    <row r="9" spans="1:3" x14ac:dyDescent="0.3">
      <c r="A9" s="9">
        <v>8</v>
      </c>
      <c r="B9" s="10" t="s">
        <v>790</v>
      </c>
      <c r="C9" s="11" t="s">
        <v>582</v>
      </c>
    </row>
    <row r="10" spans="1:3" x14ac:dyDescent="0.3">
      <c r="A10" s="9">
        <v>9</v>
      </c>
      <c r="B10" s="10" t="s">
        <v>791</v>
      </c>
      <c r="C10" s="11" t="s">
        <v>585</v>
      </c>
    </row>
    <row r="11" spans="1:3" x14ac:dyDescent="0.3">
      <c r="A11" s="9">
        <v>10</v>
      </c>
      <c r="B11" s="10" t="s">
        <v>792</v>
      </c>
      <c r="C11" s="11" t="s">
        <v>644</v>
      </c>
    </row>
  </sheetData>
  <hyperlinks>
    <hyperlink ref="B3" location="SFRSTP!A1" display="SFRSTP" xr:uid="{1B764EAD-6081-4A34-A9E5-3C26A91E81FF}"/>
    <hyperlink ref="B4" location="SMMF!A1" display="SMMF" xr:uid="{3144C67D-4290-4A93-A1E9-9686CA127392}"/>
    <hyperlink ref="B5" location="SPLDF!A1" display="SPLDF" xr:uid="{FEA3B770-D000-4274-A9A7-C78A0354C820}"/>
    <hyperlink ref="B6" location="SPMON!A1" display="SPMON" xr:uid="{4EE7BCE9-4402-4BA0-BDAC-742E5D852976}"/>
    <hyperlink ref="B7" location="SPSDF!A1" display="SPSDF" xr:uid="{B0C9B5F6-904F-44CE-B040-5F1A8E0EC88A}"/>
    <hyperlink ref="B8" location="SPUSDF!A1" display="SPUSDF" xr:uid="{5EC5C1A8-2622-4621-A7A1-5813B81B56D2}"/>
    <hyperlink ref="B9" location="SUNBDS!A1" display="SUNBDS" xr:uid="{64F97379-E2E9-49D9-98B0-95398C30697F}"/>
    <hyperlink ref="B10" location="SUNMIA!A1" display="SUNMIA" xr:uid="{0E64BD84-043D-43FE-B7A3-FE6C031EC2C2}"/>
    <hyperlink ref="B11" location="SUNONF!A1" display="SUNONF" xr:uid="{3E319425-6D39-4EDF-8274-B33147C671FD}"/>
    <hyperlink ref="B2" location="SFRLTP!A1" display="SFRLTP" xr:uid="{56DBAFB4-C561-4635-B24D-05CF6A1C5C08}"/>
  </hyperlinks>
  <pageMargins left="0.7" right="0.7" top="0.75" bottom="0.75" header="0.3" footer="0.3"/>
  <headerFooter>
    <oddHeader>&amp;L&amp;"Calibri"&amp;10&amp;KFF0000 "Sensitivity: 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B8038-9766-4ABD-989A-DE8A72AE1B2B}">
  <sheetPr>
    <outlinePr summaryBelow="0" summaryRight="0"/>
  </sheetPr>
  <dimension ref="A1:R160"/>
  <sheetViews>
    <sheetView showGridLines="0" workbookViewId="0">
      <selection sqref="A1:H1"/>
    </sheetView>
  </sheetViews>
  <sheetFormatPr defaultRowHeight="13.2" x14ac:dyDescent="0.25"/>
  <cols>
    <col min="1" max="1" width="6.88671875" style="15" customWidth="1"/>
    <col min="2" max="2" width="20.5546875" style="15" customWidth="1"/>
    <col min="3" max="3" width="49.6640625" style="15" customWidth="1"/>
    <col min="4" max="4" width="17.88671875" style="15" customWidth="1"/>
    <col min="5" max="6" width="19.109375" style="15" customWidth="1"/>
    <col min="7" max="7" width="16.44140625" style="15" customWidth="1"/>
    <col min="8" max="16384" width="8.88671875" style="15"/>
  </cols>
  <sheetData>
    <row r="1" spans="1:9" ht="14.4" x14ac:dyDescent="0.25">
      <c r="A1" s="14" t="s">
        <v>0</v>
      </c>
      <c r="B1" s="14"/>
      <c r="C1" s="14"/>
      <c r="D1" s="14"/>
      <c r="E1" s="14"/>
      <c r="F1" s="14"/>
      <c r="G1" s="14"/>
      <c r="H1" s="14"/>
      <c r="I1" s="1" t="s">
        <v>652</v>
      </c>
    </row>
    <row r="2" spans="1:9" ht="14.4" x14ac:dyDescent="0.25">
      <c r="A2" s="14" t="s">
        <v>585</v>
      </c>
      <c r="B2" s="14"/>
      <c r="C2" s="14"/>
      <c r="D2" s="14"/>
      <c r="E2" s="14"/>
      <c r="F2" s="14"/>
      <c r="G2" s="14"/>
      <c r="H2" s="14"/>
    </row>
    <row r="3" spans="1:9" ht="14.4" x14ac:dyDescent="0.25">
      <c r="A3" s="14" t="s">
        <v>799</v>
      </c>
      <c r="B3" s="14"/>
      <c r="C3" s="14"/>
      <c r="D3" s="14"/>
      <c r="E3" s="14"/>
      <c r="F3" s="14"/>
      <c r="G3" s="14"/>
      <c r="H3" s="14"/>
    </row>
    <row r="4" spans="1:9" s="18" customFormat="1" ht="28.8" x14ac:dyDescent="0.25">
      <c r="A4" s="16" t="s">
        <v>2</v>
      </c>
      <c r="B4" s="16" t="s">
        <v>3</v>
      </c>
      <c r="C4" s="16" t="s">
        <v>4</v>
      </c>
      <c r="D4" s="16" t="s">
        <v>5</v>
      </c>
      <c r="E4" s="16" t="s">
        <v>6</v>
      </c>
      <c r="F4" s="16" t="s">
        <v>7</v>
      </c>
      <c r="G4" s="16" t="s">
        <v>8</v>
      </c>
      <c r="H4" s="17" t="s">
        <v>651</v>
      </c>
    </row>
    <row r="5" spans="1:9" ht="13.8" x14ac:dyDescent="0.25">
      <c r="A5" s="19"/>
      <c r="B5" s="19"/>
      <c r="C5" s="20" t="s">
        <v>9</v>
      </c>
      <c r="D5" s="19"/>
      <c r="E5" s="19"/>
      <c r="F5" s="19"/>
      <c r="G5" s="19"/>
      <c r="H5" s="21" t="s">
        <v>12</v>
      </c>
    </row>
    <row r="6" spans="1:9" ht="13.8" x14ac:dyDescent="0.25">
      <c r="A6" s="19"/>
      <c r="B6" s="19"/>
      <c r="C6" s="20" t="s">
        <v>10</v>
      </c>
      <c r="D6" s="19"/>
      <c r="E6" s="19"/>
      <c r="F6" s="19"/>
      <c r="G6" s="19"/>
      <c r="H6" s="21" t="s">
        <v>12</v>
      </c>
    </row>
    <row r="7" spans="1:9" ht="13.8" x14ac:dyDescent="0.25">
      <c r="A7" s="29">
        <v>1</v>
      </c>
      <c r="B7" s="30" t="s">
        <v>586</v>
      </c>
      <c r="C7" s="30" t="s">
        <v>587</v>
      </c>
      <c r="D7" s="30" t="s">
        <v>588</v>
      </c>
      <c r="E7" s="31">
        <v>2400</v>
      </c>
      <c r="F7" s="32">
        <v>47.328000000000003</v>
      </c>
      <c r="G7" s="33">
        <v>2.4954400000000002E-2</v>
      </c>
      <c r="H7" s="21" t="s">
        <v>12</v>
      </c>
    </row>
    <row r="8" spans="1:9" ht="13.8" x14ac:dyDescent="0.25">
      <c r="A8" s="29">
        <v>2</v>
      </c>
      <c r="B8" s="30" t="s">
        <v>589</v>
      </c>
      <c r="C8" s="30" t="s">
        <v>590</v>
      </c>
      <c r="D8" s="30" t="s">
        <v>591</v>
      </c>
      <c r="E8" s="31">
        <v>3000</v>
      </c>
      <c r="F8" s="32">
        <v>39.234000000000002</v>
      </c>
      <c r="G8" s="33">
        <v>2.0686719999999999E-2</v>
      </c>
      <c r="H8" s="21" t="s">
        <v>12</v>
      </c>
    </row>
    <row r="9" spans="1:9" ht="13.8" x14ac:dyDescent="0.25">
      <c r="A9" s="29">
        <v>3</v>
      </c>
      <c r="B9" s="30" t="s">
        <v>592</v>
      </c>
      <c r="C9" s="30" t="s">
        <v>593</v>
      </c>
      <c r="D9" s="30" t="s">
        <v>594</v>
      </c>
      <c r="E9" s="31">
        <v>5000</v>
      </c>
      <c r="F9" s="32">
        <v>37.407499999999999</v>
      </c>
      <c r="G9" s="33">
        <v>1.9723669999999999E-2</v>
      </c>
      <c r="H9" s="21" t="s">
        <v>12</v>
      </c>
    </row>
    <row r="10" spans="1:9" ht="13.8" x14ac:dyDescent="0.25">
      <c r="A10" s="29">
        <v>4</v>
      </c>
      <c r="B10" s="30" t="s">
        <v>595</v>
      </c>
      <c r="C10" s="30" t="s">
        <v>596</v>
      </c>
      <c r="D10" s="30" t="s">
        <v>594</v>
      </c>
      <c r="E10" s="31">
        <v>2400</v>
      </c>
      <c r="F10" s="32">
        <v>24.657599999999999</v>
      </c>
      <c r="G10" s="33">
        <v>1.300109E-2</v>
      </c>
      <c r="H10" s="21" t="s">
        <v>12</v>
      </c>
    </row>
    <row r="11" spans="1:9" ht="13.8" x14ac:dyDescent="0.25">
      <c r="A11" s="29">
        <v>5</v>
      </c>
      <c r="B11" s="30" t="s">
        <v>597</v>
      </c>
      <c r="C11" s="30" t="s">
        <v>598</v>
      </c>
      <c r="D11" s="30" t="s">
        <v>594</v>
      </c>
      <c r="E11" s="31">
        <v>1600</v>
      </c>
      <c r="F11" s="32">
        <v>22.9664</v>
      </c>
      <c r="G11" s="33">
        <v>1.2109379999999999E-2</v>
      </c>
      <c r="H11" s="21" t="s">
        <v>12</v>
      </c>
    </row>
    <row r="12" spans="1:9" ht="13.8" x14ac:dyDescent="0.25">
      <c r="A12" s="29">
        <v>6</v>
      </c>
      <c r="B12" s="30" t="s">
        <v>599</v>
      </c>
      <c r="C12" s="30" t="s">
        <v>600</v>
      </c>
      <c r="D12" s="30" t="s">
        <v>601</v>
      </c>
      <c r="E12" s="31">
        <v>1707</v>
      </c>
      <c r="F12" s="32">
        <v>19.290807000000001</v>
      </c>
      <c r="G12" s="33">
        <v>1.0171370000000001E-2</v>
      </c>
      <c r="H12" s="21" t="s">
        <v>12</v>
      </c>
    </row>
    <row r="13" spans="1:9" ht="13.8" x14ac:dyDescent="0.25">
      <c r="A13" s="29">
        <v>7</v>
      </c>
      <c r="B13" s="30" t="s">
        <v>602</v>
      </c>
      <c r="C13" s="30" t="s">
        <v>603</v>
      </c>
      <c r="D13" s="30" t="s">
        <v>601</v>
      </c>
      <c r="E13" s="31">
        <v>1400</v>
      </c>
      <c r="F13" s="32">
        <v>18.8566</v>
      </c>
      <c r="G13" s="33">
        <v>9.9424300000000004E-3</v>
      </c>
      <c r="H13" s="21" t="s">
        <v>12</v>
      </c>
    </row>
    <row r="14" spans="1:9" ht="13.8" x14ac:dyDescent="0.25">
      <c r="A14" s="29">
        <v>8</v>
      </c>
      <c r="B14" s="30" t="s">
        <v>604</v>
      </c>
      <c r="C14" s="30" t="s">
        <v>605</v>
      </c>
      <c r="D14" s="30" t="s">
        <v>601</v>
      </c>
      <c r="E14" s="31">
        <v>1000</v>
      </c>
      <c r="F14" s="32">
        <v>16.513000000000002</v>
      </c>
      <c r="G14" s="33">
        <v>8.7067299999999993E-3</v>
      </c>
      <c r="H14" s="21" t="s">
        <v>12</v>
      </c>
    </row>
    <row r="15" spans="1:9" ht="13.8" x14ac:dyDescent="0.25">
      <c r="A15" s="29">
        <v>9</v>
      </c>
      <c r="B15" s="30" t="s">
        <v>606</v>
      </c>
      <c r="C15" s="30" t="s">
        <v>607</v>
      </c>
      <c r="D15" s="30" t="s">
        <v>608</v>
      </c>
      <c r="E15" s="31">
        <v>137</v>
      </c>
      <c r="F15" s="32">
        <v>15.783085</v>
      </c>
      <c r="G15" s="33">
        <v>8.3218700000000003E-3</v>
      </c>
      <c r="H15" s="21" t="s">
        <v>12</v>
      </c>
    </row>
    <row r="16" spans="1:9" ht="27.6" x14ac:dyDescent="0.25">
      <c r="A16" s="29">
        <v>10</v>
      </c>
      <c r="B16" s="30" t="s">
        <v>609</v>
      </c>
      <c r="C16" s="30" t="s">
        <v>610</v>
      </c>
      <c r="D16" s="30" t="s">
        <v>611</v>
      </c>
      <c r="E16" s="31">
        <v>125</v>
      </c>
      <c r="F16" s="32">
        <v>14.87875</v>
      </c>
      <c r="G16" s="33">
        <v>7.8450499999999992E-3</v>
      </c>
      <c r="H16" s="21" t="s">
        <v>12</v>
      </c>
    </row>
    <row r="17" spans="1:8" ht="13.8" x14ac:dyDescent="0.25">
      <c r="A17" s="29">
        <v>11</v>
      </c>
      <c r="B17" s="30" t="s">
        <v>612</v>
      </c>
      <c r="C17" s="30" t="s">
        <v>613</v>
      </c>
      <c r="D17" s="30" t="s">
        <v>594</v>
      </c>
      <c r="E17" s="31">
        <v>1200</v>
      </c>
      <c r="F17" s="32">
        <v>14.754</v>
      </c>
      <c r="G17" s="33">
        <v>7.7792699999999996E-3</v>
      </c>
      <c r="H17" s="21" t="s">
        <v>12</v>
      </c>
    </row>
    <row r="18" spans="1:8" ht="27.6" x14ac:dyDescent="0.25">
      <c r="A18" s="29">
        <v>12</v>
      </c>
      <c r="B18" s="30" t="s">
        <v>614</v>
      </c>
      <c r="C18" s="30" t="s">
        <v>615</v>
      </c>
      <c r="D18" s="30" t="s">
        <v>616</v>
      </c>
      <c r="E18" s="31">
        <v>250</v>
      </c>
      <c r="F18" s="32">
        <v>14.37875</v>
      </c>
      <c r="G18" s="33">
        <v>7.5814100000000002E-3</v>
      </c>
      <c r="H18" s="21" t="s">
        <v>12</v>
      </c>
    </row>
    <row r="19" spans="1:8" ht="13.8" x14ac:dyDescent="0.25">
      <c r="A19" s="29">
        <v>13</v>
      </c>
      <c r="B19" s="30" t="s">
        <v>617</v>
      </c>
      <c r="C19" s="30" t="s">
        <v>618</v>
      </c>
      <c r="D19" s="30" t="s">
        <v>594</v>
      </c>
      <c r="E19" s="31">
        <v>3375</v>
      </c>
      <c r="F19" s="32">
        <v>13.172625</v>
      </c>
      <c r="G19" s="33">
        <v>6.9454699999999996E-3</v>
      </c>
      <c r="H19" s="21" t="s">
        <v>12</v>
      </c>
    </row>
    <row r="20" spans="1:8" ht="13.8" x14ac:dyDescent="0.25">
      <c r="A20" s="29">
        <v>14</v>
      </c>
      <c r="B20" s="30" t="s">
        <v>619</v>
      </c>
      <c r="C20" s="30" t="s">
        <v>620</v>
      </c>
      <c r="D20" s="30" t="s">
        <v>608</v>
      </c>
      <c r="E20" s="31">
        <v>350</v>
      </c>
      <c r="F20" s="32">
        <v>11.89475</v>
      </c>
      <c r="G20" s="33">
        <v>6.2716899999999999E-3</v>
      </c>
      <c r="H20" s="21" t="s">
        <v>12</v>
      </c>
    </row>
    <row r="21" spans="1:8" ht="13.8" x14ac:dyDescent="0.25">
      <c r="A21" s="29">
        <v>15</v>
      </c>
      <c r="B21" s="30" t="s">
        <v>621</v>
      </c>
      <c r="C21" s="30" t="s">
        <v>622</v>
      </c>
      <c r="D21" s="30" t="s">
        <v>623</v>
      </c>
      <c r="E21" s="31">
        <v>250</v>
      </c>
      <c r="F21" s="32">
        <v>11.616250000000001</v>
      </c>
      <c r="G21" s="33">
        <v>6.1248400000000003E-3</v>
      </c>
      <c r="H21" s="21" t="s">
        <v>12</v>
      </c>
    </row>
    <row r="22" spans="1:8" ht="13.8" x14ac:dyDescent="0.25">
      <c r="A22" s="29">
        <v>16</v>
      </c>
      <c r="B22" s="30" t="s">
        <v>624</v>
      </c>
      <c r="C22" s="30" t="s">
        <v>625</v>
      </c>
      <c r="D22" s="30" t="s">
        <v>626</v>
      </c>
      <c r="E22" s="31">
        <v>250</v>
      </c>
      <c r="F22" s="32">
        <v>9.8472500000000007</v>
      </c>
      <c r="G22" s="33">
        <v>5.1921099999999998E-3</v>
      </c>
      <c r="H22" s="21" t="s">
        <v>12</v>
      </c>
    </row>
    <row r="23" spans="1:8" ht="27.6" x14ac:dyDescent="0.25">
      <c r="A23" s="29">
        <v>17</v>
      </c>
      <c r="B23" s="30" t="s">
        <v>627</v>
      </c>
      <c r="C23" s="30" t="s">
        <v>628</v>
      </c>
      <c r="D23" s="30" t="s">
        <v>629</v>
      </c>
      <c r="E23" s="31">
        <v>1100</v>
      </c>
      <c r="F23" s="32">
        <v>9.5771499999999996</v>
      </c>
      <c r="G23" s="33">
        <v>5.0496999999999998E-3</v>
      </c>
      <c r="H23" s="21" t="s">
        <v>12</v>
      </c>
    </row>
    <row r="24" spans="1:8" ht="27.6" x14ac:dyDescent="0.25">
      <c r="A24" s="29">
        <v>18</v>
      </c>
      <c r="B24" s="30" t="s">
        <v>630</v>
      </c>
      <c r="C24" s="30" t="s">
        <v>631</v>
      </c>
      <c r="D24" s="30" t="s">
        <v>632</v>
      </c>
      <c r="E24" s="31">
        <v>320</v>
      </c>
      <c r="F24" s="32">
        <v>8.8038399999999992</v>
      </c>
      <c r="G24" s="33">
        <v>4.6419599999999997E-3</v>
      </c>
      <c r="H24" s="21" t="s">
        <v>12</v>
      </c>
    </row>
    <row r="25" spans="1:8" ht="13.8" x14ac:dyDescent="0.25">
      <c r="A25" s="29">
        <v>19</v>
      </c>
      <c r="B25" s="30" t="s">
        <v>633</v>
      </c>
      <c r="C25" s="30" t="s">
        <v>634</v>
      </c>
      <c r="D25" s="30" t="s">
        <v>635</v>
      </c>
      <c r="E25" s="31">
        <v>2000</v>
      </c>
      <c r="F25" s="32">
        <v>8.7650000000000006</v>
      </c>
      <c r="G25" s="33">
        <v>4.6214799999999999E-3</v>
      </c>
      <c r="H25" s="21" t="s">
        <v>12</v>
      </c>
    </row>
    <row r="26" spans="1:8" ht="55.2" x14ac:dyDescent="0.25">
      <c r="A26" s="29">
        <v>20</v>
      </c>
      <c r="B26" s="30" t="s">
        <v>636</v>
      </c>
      <c r="C26" s="30" t="s">
        <v>637</v>
      </c>
      <c r="D26" s="30" t="s">
        <v>638</v>
      </c>
      <c r="E26" s="31">
        <v>2000</v>
      </c>
      <c r="F26" s="32">
        <v>8.7360000000000007</v>
      </c>
      <c r="G26" s="33">
        <v>4.6061899999999996E-3</v>
      </c>
      <c r="H26" s="21" t="s">
        <v>12</v>
      </c>
    </row>
    <row r="27" spans="1:8" ht="13.8" x14ac:dyDescent="0.25">
      <c r="A27" s="29">
        <v>21</v>
      </c>
      <c r="B27" s="30" t="s">
        <v>639</v>
      </c>
      <c r="C27" s="30" t="s">
        <v>640</v>
      </c>
      <c r="D27" s="30" t="s">
        <v>641</v>
      </c>
      <c r="E27" s="31">
        <v>150</v>
      </c>
      <c r="F27" s="32">
        <v>8.2784999999999993</v>
      </c>
      <c r="G27" s="33">
        <v>4.3649600000000002E-3</v>
      </c>
      <c r="H27" s="21" t="s">
        <v>12</v>
      </c>
    </row>
    <row r="28" spans="1:8" ht="27.6" x14ac:dyDescent="0.25">
      <c r="A28" s="29">
        <v>22</v>
      </c>
      <c r="B28" s="30" t="s">
        <v>642</v>
      </c>
      <c r="C28" s="30" t="s">
        <v>643</v>
      </c>
      <c r="D28" s="30" t="s">
        <v>616</v>
      </c>
      <c r="E28" s="31">
        <v>200</v>
      </c>
      <c r="F28" s="32">
        <v>4.83</v>
      </c>
      <c r="G28" s="33">
        <v>2.5466899999999999E-3</v>
      </c>
      <c r="H28" s="21" t="s">
        <v>12</v>
      </c>
    </row>
    <row r="29" spans="1:8" ht="13.8" x14ac:dyDescent="0.25">
      <c r="A29" s="22"/>
      <c r="B29" s="22"/>
      <c r="C29" s="23" t="s">
        <v>11</v>
      </c>
      <c r="D29" s="22"/>
      <c r="E29" s="22" t="s">
        <v>12</v>
      </c>
      <c r="F29" s="28">
        <v>381.56985700000001</v>
      </c>
      <c r="G29" s="25">
        <v>0.20118848</v>
      </c>
      <c r="H29" s="21" t="s">
        <v>12</v>
      </c>
    </row>
    <row r="30" spans="1:8" ht="13.8" x14ac:dyDescent="0.25">
      <c r="A30" s="22"/>
      <c r="B30" s="22"/>
      <c r="C30" s="26"/>
      <c r="D30" s="22"/>
      <c r="E30" s="22"/>
      <c r="F30" s="27"/>
      <c r="G30" s="27"/>
      <c r="H30" s="21" t="s">
        <v>12</v>
      </c>
    </row>
    <row r="31" spans="1:8" ht="13.8" x14ac:dyDescent="0.25">
      <c r="A31" s="22"/>
      <c r="B31" s="22"/>
      <c r="C31" s="23" t="s">
        <v>14</v>
      </c>
      <c r="D31" s="22"/>
      <c r="E31" s="22"/>
      <c r="F31" s="22"/>
      <c r="G31" s="22"/>
      <c r="H31" s="21" t="s">
        <v>12</v>
      </c>
    </row>
    <row r="32" spans="1:8" ht="13.8" x14ac:dyDescent="0.25">
      <c r="A32" s="22"/>
      <c r="B32" s="22"/>
      <c r="C32" s="23" t="s">
        <v>11</v>
      </c>
      <c r="D32" s="22"/>
      <c r="E32" s="22" t="s">
        <v>12</v>
      </c>
      <c r="F32" s="24" t="s">
        <v>13</v>
      </c>
      <c r="G32" s="25">
        <v>0</v>
      </c>
      <c r="H32" s="21" t="s">
        <v>12</v>
      </c>
    </row>
    <row r="33" spans="1:8" ht="13.8" x14ac:dyDescent="0.25">
      <c r="A33" s="22"/>
      <c r="B33" s="22"/>
      <c r="C33" s="26"/>
      <c r="D33" s="22"/>
      <c r="E33" s="22"/>
      <c r="F33" s="27"/>
      <c r="G33" s="27"/>
      <c r="H33" s="21" t="s">
        <v>12</v>
      </c>
    </row>
    <row r="34" spans="1:8" ht="13.8" x14ac:dyDescent="0.25">
      <c r="A34" s="22"/>
      <c r="B34" s="22"/>
      <c r="C34" s="23" t="s">
        <v>15</v>
      </c>
      <c r="D34" s="22"/>
      <c r="E34" s="22"/>
      <c r="F34" s="22"/>
      <c r="G34" s="22"/>
      <c r="H34" s="21" t="s">
        <v>12</v>
      </c>
    </row>
    <row r="35" spans="1:8" ht="13.8" x14ac:dyDescent="0.25">
      <c r="A35" s="22"/>
      <c r="B35" s="22"/>
      <c r="C35" s="23" t="s">
        <v>11</v>
      </c>
      <c r="D35" s="22"/>
      <c r="E35" s="22" t="s">
        <v>12</v>
      </c>
      <c r="F35" s="24" t="s">
        <v>13</v>
      </c>
      <c r="G35" s="25">
        <v>0</v>
      </c>
      <c r="H35" s="21" t="s">
        <v>12</v>
      </c>
    </row>
    <row r="36" spans="1:8" ht="13.8" x14ac:dyDescent="0.25">
      <c r="A36" s="22"/>
      <c r="B36" s="22"/>
      <c r="C36" s="26"/>
      <c r="D36" s="22"/>
      <c r="E36" s="22"/>
      <c r="F36" s="27"/>
      <c r="G36" s="27"/>
      <c r="H36" s="21" t="s">
        <v>12</v>
      </c>
    </row>
    <row r="37" spans="1:8" ht="13.8" x14ac:dyDescent="0.25">
      <c r="A37" s="22"/>
      <c r="B37" s="22"/>
      <c r="C37" s="23" t="s">
        <v>16</v>
      </c>
      <c r="D37" s="22"/>
      <c r="E37" s="22"/>
      <c r="F37" s="22"/>
      <c r="G37" s="22"/>
      <c r="H37" s="21" t="s">
        <v>12</v>
      </c>
    </row>
    <row r="38" spans="1:8" ht="13.8" x14ac:dyDescent="0.25">
      <c r="A38" s="22"/>
      <c r="B38" s="22"/>
      <c r="C38" s="23" t="s">
        <v>11</v>
      </c>
      <c r="D38" s="22"/>
      <c r="E38" s="22" t="s">
        <v>12</v>
      </c>
      <c r="F38" s="24" t="s">
        <v>13</v>
      </c>
      <c r="G38" s="25">
        <v>0</v>
      </c>
      <c r="H38" s="21" t="s">
        <v>12</v>
      </c>
    </row>
    <row r="39" spans="1:8" ht="13.8" x14ac:dyDescent="0.25">
      <c r="A39" s="22"/>
      <c r="B39" s="22"/>
      <c r="C39" s="26"/>
      <c r="D39" s="22"/>
      <c r="E39" s="22"/>
      <c r="F39" s="27"/>
      <c r="G39" s="27"/>
      <c r="H39" s="21" t="s">
        <v>12</v>
      </c>
    </row>
    <row r="40" spans="1:8" ht="13.8" x14ac:dyDescent="0.25">
      <c r="A40" s="22"/>
      <c r="B40" s="22"/>
      <c r="C40" s="23" t="s">
        <v>17</v>
      </c>
      <c r="D40" s="22"/>
      <c r="E40" s="22"/>
      <c r="F40" s="27"/>
      <c r="G40" s="27"/>
      <c r="H40" s="21" t="s">
        <v>12</v>
      </c>
    </row>
    <row r="41" spans="1:8" ht="13.8" x14ac:dyDescent="0.25">
      <c r="A41" s="22"/>
      <c r="B41" s="22"/>
      <c r="C41" s="23" t="s">
        <v>11</v>
      </c>
      <c r="D41" s="22"/>
      <c r="E41" s="22" t="s">
        <v>12</v>
      </c>
      <c r="F41" s="24" t="s">
        <v>13</v>
      </c>
      <c r="G41" s="25">
        <v>0</v>
      </c>
      <c r="H41" s="21" t="s">
        <v>12</v>
      </c>
    </row>
    <row r="42" spans="1:8" ht="13.8" x14ac:dyDescent="0.25">
      <c r="A42" s="22"/>
      <c r="B42" s="22"/>
      <c r="C42" s="26"/>
      <c r="D42" s="22"/>
      <c r="E42" s="22"/>
      <c r="F42" s="27"/>
      <c r="G42" s="27"/>
      <c r="H42" s="21" t="s">
        <v>12</v>
      </c>
    </row>
    <row r="43" spans="1:8" ht="13.8" x14ac:dyDescent="0.25">
      <c r="A43" s="22"/>
      <c r="B43" s="22"/>
      <c r="C43" s="23" t="s">
        <v>18</v>
      </c>
      <c r="D43" s="22"/>
      <c r="E43" s="22"/>
      <c r="F43" s="27"/>
      <c r="G43" s="27"/>
      <c r="H43" s="21" t="s">
        <v>12</v>
      </c>
    </row>
    <row r="44" spans="1:8" ht="13.8" x14ac:dyDescent="0.25">
      <c r="A44" s="22"/>
      <c r="B44" s="22"/>
      <c r="C44" s="23" t="s">
        <v>11</v>
      </c>
      <c r="D44" s="22"/>
      <c r="E44" s="22" t="s">
        <v>12</v>
      </c>
      <c r="F44" s="24" t="s">
        <v>13</v>
      </c>
      <c r="G44" s="25">
        <v>0</v>
      </c>
      <c r="H44" s="21" t="s">
        <v>12</v>
      </c>
    </row>
    <row r="45" spans="1:8" ht="13.8" x14ac:dyDescent="0.25">
      <c r="A45" s="22"/>
      <c r="B45" s="22"/>
      <c r="C45" s="26"/>
      <c r="D45" s="22"/>
      <c r="E45" s="22"/>
      <c r="F45" s="27"/>
      <c r="G45" s="27"/>
      <c r="H45" s="21" t="s">
        <v>12</v>
      </c>
    </row>
    <row r="46" spans="1:8" ht="13.8" x14ac:dyDescent="0.25">
      <c r="A46" s="22"/>
      <c r="B46" s="22"/>
      <c r="C46" s="23" t="s">
        <v>19</v>
      </c>
      <c r="D46" s="22"/>
      <c r="E46" s="22"/>
      <c r="F46" s="28">
        <v>381.56985700000001</v>
      </c>
      <c r="G46" s="25">
        <v>0.20118848</v>
      </c>
      <c r="H46" s="21" t="s">
        <v>12</v>
      </c>
    </row>
    <row r="47" spans="1:8" ht="13.8" x14ac:dyDescent="0.25">
      <c r="A47" s="22"/>
      <c r="B47" s="22"/>
      <c r="C47" s="26"/>
      <c r="D47" s="22"/>
      <c r="E47" s="22"/>
      <c r="F47" s="27"/>
      <c r="G47" s="27"/>
      <c r="H47" s="21" t="s">
        <v>12</v>
      </c>
    </row>
    <row r="48" spans="1:8" ht="13.8" x14ac:dyDescent="0.25">
      <c r="A48" s="22"/>
      <c r="B48" s="22"/>
      <c r="C48" s="23" t="s">
        <v>20</v>
      </c>
      <c r="D48" s="22"/>
      <c r="E48" s="22"/>
      <c r="F48" s="27"/>
      <c r="G48" s="27"/>
      <c r="H48" s="21" t="s">
        <v>12</v>
      </c>
    </row>
    <row r="49" spans="1:8" ht="13.8" x14ac:dyDescent="0.25">
      <c r="A49" s="22"/>
      <c r="B49" s="22"/>
      <c r="C49" s="23" t="s">
        <v>10</v>
      </c>
      <c r="D49" s="22"/>
      <c r="E49" s="22"/>
      <c r="F49" s="27"/>
      <c r="G49" s="27"/>
      <c r="H49" s="21" t="s">
        <v>12</v>
      </c>
    </row>
    <row r="50" spans="1:8" ht="13.8" x14ac:dyDescent="0.25">
      <c r="A50" s="22"/>
      <c r="B50" s="22"/>
      <c r="C50" s="23" t="s">
        <v>11</v>
      </c>
      <c r="D50" s="22"/>
      <c r="E50" s="22" t="s">
        <v>12</v>
      </c>
      <c r="F50" s="24" t="s">
        <v>13</v>
      </c>
      <c r="G50" s="25">
        <v>0</v>
      </c>
      <c r="H50" s="21" t="s">
        <v>12</v>
      </c>
    </row>
    <row r="51" spans="1:8" ht="13.8" x14ac:dyDescent="0.25">
      <c r="A51" s="22"/>
      <c r="B51" s="22"/>
      <c r="C51" s="26"/>
      <c r="D51" s="22"/>
      <c r="E51" s="22"/>
      <c r="F51" s="27"/>
      <c r="G51" s="27"/>
      <c r="H51" s="21" t="s">
        <v>12</v>
      </c>
    </row>
    <row r="52" spans="1:8" ht="13.8" x14ac:dyDescent="0.25">
      <c r="A52" s="22"/>
      <c r="B52" s="22"/>
      <c r="C52" s="23" t="s">
        <v>72</v>
      </c>
      <c r="D52" s="22"/>
      <c r="E52" s="22"/>
      <c r="F52" s="22"/>
      <c r="G52" s="22"/>
      <c r="H52" s="21" t="s">
        <v>12</v>
      </c>
    </row>
    <row r="53" spans="1:8" ht="13.8" x14ac:dyDescent="0.25">
      <c r="A53" s="22"/>
      <c r="B53" s="22"/>
      <c r="C53" s="23" t="s">
        <v>11</v>
      </c>
      <c r="D53" s="22"/>
      <c r="E53" s="22" t="s">
        <v>12</v>
      </c>
      <c r="F53" s="24" t="s">
        <v>13</v>
      </c>
      <c r="G53" s="25">
        <v>0</v>
      </c>
      <c r="H53" s="21" t="s">
        <v>12</v>
      </c>
    </row>
    <row r="54" spans="1:8" ht="13.8" x14ac:dyDescent="0.25">
      <c r="A54" s="22"/>
      <c r="B54" s="22"/>
      <c r="C54" s="26"/>
      <c r="D54" s="22"/>
      <c r="E54" s="22"/>
      <c r="F54" s="27"/>
      <c r="G54" s="27"/>
      <c r="H54" s="21" t="s">
        <v>12</v>
      </c>
    </row>
    <row r="55" spans="1:8" ht="13.8" x14ac:dyDescent="0.25">
      <c r="A55" s="22"/>
      <c r="B55" s="22"/>
      <c r="C55" s="23" t="s">
        <v>73</v>
      </c>
      <c r="D55" s="22"/>
      <c r="E55" s="22"/>
      <c r="F55" s="22"/>
      <c r="G55" s="22"/>
      <c r="H55" s="21" t="s">
        <v>12</v>
      </c>
    </row>
    <row r="56" spans="1:8" ht="13.8" x14ac:dyDescent="0.25">
      <c r="A56" s="29">
        <v>1</v>
      </c>
      <c r="B56" s="30" t="s">
        <v>77</v>
      </c>
      <c r="C56" s="30" t="s">
        <v>78</v>
      </c>
      <c r="D56" s="30" t="s">
        <v>76</v>
      </c>
      <c r="E56" s="31">
        <v>500000</v>
      </c>
      <c r="F56" s="32">
        <v>498.2835</v>
      </c>
      <c r="G56" s="33">
        <v>0.26272748000000001</v>
      </c>
      <c r="H56" s="21">
        <v>6.5513000000000003</v>
      </c>
    </row>
    <row r="57" spans="1:8" ht="13.8" x14ac:dyDescent="0.25">
      <c r="A57" s="22"/>
      <c r="B57" s="22"/>
      <c r="C57" s="23" t="s">
        <v>11</v>
      </c>
      <c r="D57" s="22"/>
      <c r="E57" s="22" t="s">
        <v>12</v>
      </c>
      <c r="F57" s="28">
        <v>498.2835</v>
      </c>
      <c r="G57" s="25">
        <v>0.26272748000000001</v>
      </c>
      <c r="H57" s="21" t="s">
        <v>12</v>
      </c>
    </row>
    <row r="58" spans="1:8" ht="13.8" x14ac:dyDescent="0.25">
      <c r="A58" s="22"/>
      <c r="B58" s="22"/>
      <c r="C58" s="26"/>
      <c r="D58" s="22"/>
      <c r="E58" s="22"/>
      <c r="F58" s="27"/>
      <c r="G58" s="27"/>
      <c r="H58" s="21" t="s">
        <v>12</v>
      </c>
    </row>
    <row r="59" spans="1:8" ht="13.8" x14ac:dyDescent="0.25">
      <c r="A59" s="22"/>
      <c r="B59" s="22"/>
      <c r="C59" s="23" t="s">
        <v>83</v>
      </c>
      <c r="D59" s="22"/>
      <c r="E59" s="22"/>
      <c r="F59" s="27"/>
      <c r="G59" s="27"/>
      <c r="H59" s="21" t="s">
        <v>12</v>
      </c>
    </row>
    <row r="60" spans="1:8" ht="13.8" x14ac:dyDescent="0.25">
      <c r="A60" s="22"/>
      <c r="B60" s="22"/>
      <c r="C60" s="23" t="s">
        <v>11</v>
      </c>
      <c r="D60" s="22"/>
      <c r="E60" s="22" t="s">
        <v>12</v>
      </c>
      <c r="F60" s="24" t="s">
        <v>13</v>
      </c>
      <c r="G60" s="25">
        <v>0</v>
      </c>
      <c r="H60" s="21" t="s">
        <v>12</v>
      </c>
    </row>
    <row r="61" spans="1:8" ht="13.8" x14ac:dyDescent="0.25">
      <c r="A61" s="22"/>
      <c r="B61" s="22"/>
      <c r="C61" s="26"/>
      <c r="D61" s="22"/>
      <c r="E61" s="22"/>
      <c r="F61" s="27"/>
      <c r="G61" s="27"/>
      <c r="H61" s="21" t="s">
        <v>12</v>
      </c>
    </row>
    <row r="62" spans="1:8" ht="13.8" x14ac:dyDescent="0.25">
      <c r="A62" s="22"/>
      <c r="B62" s="22"/>
      <c r="C62" s="23" t="s">
        <v>84</v>
      </c>
      <c r="D62" s="22"/>
      <c r="E62" s="22"/>
      <c r="F62" s="28">
        <v>498.2835</v>
      </c>
      <c r="G62" s="25">
        <v>0.26272748000000001</v>
      </c>
      <c r="H62" s="21" t="s">
        <v>12</v>
      </c>
    </row>
    <row r="63" spans="1:8" ht="13.8" x14ac:dyDescent="0.25">
      <c r="A63" s="22"/>
      <c r="B63" s="22"/>
      <c r="C63" s="26"/>
      <c r="D63" s="22"/>
      <c r="E63" s="22"/>
      <c r="F63" s="27"/>
      <c r="G63" s="27"/>
      <c r="H63" s="21" t="s">
        <v>12</v>
      </c>
    </row>
    <row r="64" spans="1:8" ht="13.8" x14ac:dyDescent="0.25">
      <c r="A64" s="22"/>
      <c r="B64" s="22"/>
      <c r="C64" s="23" t="s">
        <v>85</v>
      </c>
      <c r="D64" s="22"/>
      <c r="E64" s="22"/>
      <c r="F64" s="27"/>
      <c r="G64" s="27"/>
      <c r="H64" s="21" t="s">
        <v>12</v>
      </c>
    </row>
    <row r="65" spans="1:8" ht="13.8" x14ac:dyDescent="0.25">
      <c r="A65" s="22"/>
      <c r="B65" s="22"/>
      <c r="C65" s="23" t="s">
        <v>86</v>
      </c>
      <c r="D65" s="22"/>
      <c r="E65" s="22"/>
      <c r="F65" s="27"/>
      <c r="G65" s="27"/>
      <c r="H65" s="21" t="s">
        <v>12</v>
      </c>
    </row>
    <row r="66" spans="1:8" ht="13.8" x14ac:dyDescent="0.25">
      <c r="A66" s="22"/>
      <c r="B66" s="22"/>
      <c r="C66" s="23" t="s">
        <v>11</v>
      </c>
      <c r="D66" s="22"/>
      <c r="E66" s="22" t="s">
        <v>12</v>
      </c>
      <c r="F66" s="24" t="s">
        <v>13</v>
      </c>
      <c r="G66" s="25">
        <v>0</v>
      </c>
      <c r="H66" s="21" t="s">
        <v>12</v>
      </c>
    </row>
    <row r="67" spans="1:8" ht="13.8" x14ac:dyDescent="0.25">
      <c r="A67" s="22"/>
      <c r="B67" s="22"/>
      <c r="C67" s="26"/>
      <c r="D67" s="22"/>
      <c r="E67" s="22"/>
      <c r="F67" s="27"/>
      <c r="G67" s="27"/>
      <c r="H67" s="21" t="s">
        <v>12</v>
      </c>
    </row>
    <row r="68" spans="1:8" ht="13.8" x14ac:dyDescent="0.25">
      <c r="A68" s="22"/>
      <c r="B68" s="22"/>
      <c r="C68" s="23" t="s">
        <v>95</v>
      </c>
      <c r="D68" s="22"/>
      <c r="E68" s="22"/>
      <c r="F68" s="27"/>
      <c r="G68" s="27"/>
      <c r="H68" s="21" t="s">
        <v>12</v>
      </c>
    </row>
    <row r="69" spans="1:8" ht="13.8" x14ac:dyDescent="0.25">
      <c r="A69" s="22"/>
      <c r="B69" s="22"/>
      <c r="C69" s="23" t="s">
        <v>11</v>
      </c>
      <c r="D69" s="22"/>
      <c r="E69" s="22" t="s">
        <v>12</v>
      </c>
      <c r="F69" s="24" t="s">
        <v>13</v>
      </c>
      <c r="G69" s="25">
        <v>0</v>
      </c>
      <c r="H69" s="21" t="s">
        <v>12</v>
      </c>
    </row>
    <row r="70" spans="1:8" ht="13.8" x14ac:dyDescent="0.25">
      <c r="A70" s="22"/>
      <c r="B70" s="22"/>
      <c r="C70" s="26"/>
      <c r="D70" s="22"/>
      <c r="E70" s="22"/>
      <c r="F70" s="27"/>
      <c r="G70" s="27"/>
      <c r="H70" s="21" t="s">
        <v>12</v>
      </c>
    </row>
    <row r="71" spans="1:8" ht="13.8" x14ac:dyDescent="0.25">
      <c r="A71" s="22"/>
      <c r="B71" s="22"/>
      <c r="C71" s="23" t="s">
        <v>96</v>
      </c>
      <c r="D71" s="22"/>
      <c r="E71" s="22"/>
      <c r="F71" s="27"/>
      <c r="G71" s="27"/>
      <c r="H71" s="21" t="s">
        <v>12</v>
      </c>
    </row>
    <row r="72" spans="1:8" ht="13.8" x14ac:dyDescent="0.25">
      <c r="A72" s="22"/>
      <c r="B72" s="22"/>
      <c r="C72" s="23" t="s">
        <v>11</v>
      </c>
      <c r="D72" s="22"/>
      <c r="E72" s="22" t="s">
        <v>12</v>
      </c>
      <c r="F72" s="24" t="s">
        <v>13</v>
      </c>
      <c r="G72" s="25">
        <v>0</v>
      </c>
      <c r="H72" s="21" t="s">
        <v>12</v>
      </c>
    </row>
    <row r="73" spans="1:8" ht="13.8" x14ac:dyDescent="0.25">
      <c r="A73" s="22"/>
      <c r="B73" s="22"/>
      <c r="C73" s="26"/>
      <c r="D73" s="22"/>
      <c r="E73" s="22"/>
      <c r="F73" s="27"/>
      <c r="G73" s="27"/>
      <c r="H73" s="21" t="s">
        <v>12</v>
      </c>
    </row>
    <row r="74" spans="1:8" ht="13.8" x14ac:dyDescent="0.25">
      <c r="A74" s="22"/>
      <c r="B74" s="22"/>
      <c r="C74" s="23" t="s">
        <v>97</v>
      </c>
      <c r="D74" s="22"/>
      <c r="E74" s="22"/>
      <c r="F74" s="27"/>
      <c r="G74" s="27"/>
      <c r="H74" s="21" t="s">
        <v>12</v>
      </c>
    </row>
    <row r="75" spans="1:8" ht="13.8" x14ac:dyDescent="0.25">
      <c r="A75" s="29">
        <v>1</v>
      </c>
      <c r="B75" s="30"/>
      <c r="C75" s="30" t="s">
        <v>98</v>
      </c>
      <c r="D75" s="30"/>
      <c r="E75" s="34"/>
      <c r="F75" s="32">
        <v>971.32925680000005</v>
      </c>
      <c r="G75" s="33">
        <v>0.51214797999999995</v>
      </c>
      <c r="H75" s="21">
        <v>5.25</v>
      </c>
    </row>
    <row r="76" spans="1:8" ht="13.8" x14ac:dyDescent="0.25">
      <c r="A76" s="22"/>
      <c r="B76" s="22"/>
      <c r="C76" s="23" t="s">
        <v>11</v>
      </c>
      <c r="D76" s="22"/>
      <c r="E76" s="22" t="s">
        <v>12</v>
      </c>
      <c r="F76" s="28">
        <v>971.32925680000005</v>
      </c>
      <c r="G76" s="25">
        <v>0.51214797999999995</v>
      </c>
      <c r="H76" s="21" t="s">
        <v>12</v>
      </c>
    </row>
    <row r="77" spans="1:8" ht="13.8" x14ac:dyDescent="0.25">
      <c r="A77" s="22"/>
      <c r="B77" s="22"/>
      <c r="C77" s="26"/>
      <c r="D77" s="22"/>
      <c r="E77" s="22"/>
      <c r="F77" s="27"/>
      <c r="G77" s="27"/>
      <c r="H77" s="21" t="s">
        <v>12</v>
      </c>
    </row>
    <row r="78" spans="1:8" ht="13.8" x14ac:dyDescent="0.25">
      <c r="A78" s="22"/>
      <c r="B78" s="22"/>
      <c r="C78" s="23" t="s">
        <v>99</v>
      </c>
      <c r="D78" s="22"/>
      <c r="E78" s="22"/>
      <c r="F78" s="28">
        <v>971.32925680000005</v>
      </c>
      <c r="G78" s="25">
        <v>0.51214797999999995</v>
      </c>
      <c r="H78" s="21" t="s">
        <v>12</v>
      </c>
    </row>
    <row r="79" spans="1:8" ht="13.8" x14ac:dyDescent="0.25">
      <c r="A79" s="22"/>
      <c r="B79" s="22"/>
      <c r="C79" s="27"/>
      <c r="D79" s="22"/>
      <c r="E79" s="22"/>
      <c r="F79" s="22"/>
      <c r="G79" s="22"/>
      <c r="H79" s="21" t="s">
        <v>12</v>
      </c>
    </row>
    <row r="80" spans="1:8" ht="13.8" x14ac:dyDescent="0.25">
      <c r="A80" s="22"/>
      <c r="B80" s="22"/>
      <c r="C80" s="23" t="s">
        <v>100</v>
      </c>
      <c r="D80" s="22"/>
      <c r="E80" s="22"/>
      <c r="F80" s="22"/>
      <c r="G80" s="22"/>
      <c r="H80" s="21" t="s">
        <v>12</v>
      </c>
    </row>
    <row r="81" spans="1:16" ht="13.8" x14ac:dyDescent="0.25">
      <c r="A81" s="22"/>
      <c r="B81" s="22"/>
      <c r="C81" s="23" t="s">
        <v>101</v>
      </c>
      <c r="D81" s="22"/>
      <c r="E81" s="22"/>
      <c r="F81" s="22"/>
      <c r="G81" s="22"/>
      <c r="H81" s="21" t="s">
        <v>12</v>
      </c>
    </row>
    <row r="82" spans="1:16" ht="13.8" x14ac:dyDescent="0.25">
      <c r="A82" s="22"/>
      <c r="B82" s="22"/>
      <c r="C82" s="23" t="s">
        <v>11</v>
      </c>
      <c r="D82" s="22"/>
      <c r="E82" s="22" t="s">
        <v>12</v>
      </c>
      <c r="F82" s="24" t="s">
        <v>13</v>
      </c>
      <c r="G82" s="25">
        <v>0</v>
      </c>
      <c r="H82" s="21" t="s">
        <v>12</v>
      </c>
    </row>
    <row r="83" spans="1:16" ht="13.8" x14ac:dyDescent="0.25">
      <c r="A83" s="19"/>
      <c r="B83" s="19"/>
      <c r="C83" s="82"/>
      <c r="D83" s="19"/>
      <c r="E83" s="19"/>
      <c r="F83" s="47"/>
      <c r="G83" s="47"/>
      <c r="H83" s="21" t="s">
        <v>12</v>
      </c>
    </row>
    <row r="84" spans="1:16" ht="13.8" x14ac:dyDescent="0.3">
      <c r="A84" s="19"/>
      <c r="B84" s="19"/>
      <c r="C84" s="20" t="s">
        <v>655</v>
      </c>
      <c r="D84" s="19"/>
      <c r="E84" s="19"/>
      <c r="F84" s="47"/>
      <c r="G84" s="47"/>
      <c r="H84" s="21" t="s">
        <v>12</v>
      </c>
      <c r="I84" s="63"/>
      <c r="J84" s="63"/>
      <c r="K84" s="63"/>
      <c r="L84" s="63"/>
      <c r="M84" s="63"/>
      <c r="N84" s="83"/>
      <c r="O84" s="83"/>
      <c r="P84" s="83"/>
    </row>
    <row r="85" spans="1:16" ht="13.8" x14ac:dyDescent="0.25">
      <c r="A85" s="84">
        <v>1</v>
      </c>
      <c r="B85" s="52" t="s">
        <v>102</v>
      </c>
      <c r="C85" s="52" t="s">
        <v>103</v>
      </c>
      <c r="D85" s="52"/>
      <c r="E85" s="85">
        <v>76.796000000000006</v>
      </c>
      <c r="F85" s="86">
        <v>9.1545966580000009</v>
      </c>
      <c r="G85" s="87">
        <v>4.8269000000000003E-3</v>
      </c>
      <c r="H85" s="21"/>
    </row>
    <row r="86" spans="1:16" ht="13.8" x14ac:dyDescent="0.25">
      <c r="A86" s="19"/>
      <c r="B86" s="19"/>
      <c r="C86" s="20" t="s">
        <v>11</v>
      </c>
      <c r="D86" s="19"/>
      <c r="E86" s="19" t="s">
        <v>12</v>
      </c>
      <c r="F86" s="88">
        <f>SUM(F85)</f>
        <v>9.1545966580000009</v>
      </c>
      <c r="G86" s="89">
        <f>SUM(G85)</f>
        <v>4.8269000000000003E-3</v>
      </c>
      <c r="H86" s="21" t="s">
        <v>12</v>
      </c>
    </row>
    <row r="87" spans="1:16" ht="13.8" x14ac:dyDescent="0.25">
      <c r="A87" s="22"/>
      <c r="B87" s="22"/>
      <c r="C87" s="26"/>
      <c r="D87" s="22"/>
      <c r="E87" s="22"/>
      <c r="F87" s="27"/>
      <c r="G87" s="27"/>
      <c r="H87" s="21" t="s">
        <v>12</v>
      </c>
    </row>
    <row r="88" spans="1:16" ht="13.8" x14ac:dyDescent="0.25">
      <c r="A88" s="22"/>
      <c r="B88" s="22"/>
      <c r="C88" s="23" t="s">
        <v>104</v>
      </c>
      <c r="D88" s="22"/>
      <c r="E88" s="22"/>
      <c r="F88" s="22"/>
      <c r="G88" s="22"/>
      <c r="H88" s="21" t="s">
        <v>12</v>
      </c>
    </row>
    <row r="89" spans="1:16" ht="13.8" x14ac:dyDescent="0.25">
      <c r="A89" s="22"/>
      <c r="B89" s="22"/>
      <c r="C89" s="23" t="s">
        <v>105</v>
      </c>
      <c r="D89" s="22"/>
      <c r="E89" s="22"/>
      <c r="F89" s="22"/>
      <c r="G89" s="22"/>
      <c r="H89" s="21" t="s">
        <v>12</v>
      </c>
    </row>
    <row r="90" spans="1:16" ht="13.8" x14ac:dyDescent="0.25">
      <c r="A90" s="22"/>
      <c r="B90" s="22"/>
      <c r="C90" s="23" t="s">
        <v>11</v>
      </c>
      <c r="D90" s="22"/>
      <c r="E90" s="22" t="s">
        <v>12</v>
      </c>
      <c r="F90" s="24" t="s">
        <v>13</v>
      </c>
      <c r="G90" s="25">
        <v>0</v>
      </c>
      <c r="H90" s="21" t="s">
        <v>12</v>
      </c>
    </row>
    <row r="91" spans="1:16" ht="13.8" x14ac:dyDescent="0.25">
      <c r="A91" s="22"/>
      <c r="B91" s="22"/>
      <c r="C91" s="26"/>
      <c r="D91" s="22"/>
      <c r="E91" s="22"/>
      <c r="F91" s="27"/>
      <c r="G91" s="27"/>
      <c r="H91" s="21" t="s">
        <v>12</v>
      </c>
    </row>
    <row r="92" spans="1:16" ht="13.8" x14ac:dyDescent="0.25">
      <c r="A92" s="22"/>
      <c r="B92" s="22"/>
      <c r="C92" s="23" t="s">
        <v>106</v>
      </c>
      <c r="D92" s="22"/>
      <c r="E92" s="22"/>
      <c r="F92" s="27"/>
      <c r="G92" s="27"/>
      <c r="H92" s="21" t="s">
        <v>12</v>
      </c>
    </row>
    <row r="93" spans="1:16" ht="13.8" x14ac:dyDescent="0.25">
      <c r="A93" s="22"/>
      <c r="B93" s="22"/>
      <c r="C93" s="23" t="s">
        <v>11</v>
      </c>
      <c r="D93" s="22"/>
      <c r="E93" s="22" t="s">
        <v>12</v>
      </c>
      <c r="F93" s="24" t="s">
        <v>13</v>
      </c>
      <c r="G93" s="25">
        <v>0</v>
      </c>
      <c r="H93" s="21" t="s">
        <v>12</v>
      </c>
    </row>
    <row r="94" spans="1:16" ht="13.8" x14ac:dyDescent="0.25">
      <c r="A94" s="22"/>
      <c r="B94" s="30"/>
      <c r="C94" s="30"/>
      <c r="D94" s="23"/>
      <c r="E94" s="22"/>
      <c r="F94" s="30"/>
      <c r="G94" s="34"/>
      <c r="H94" s="21" t="s">
        <v>12</v>
      </c>
    </row>
    <row r="95" spans="1:16" ht="13.8" x14ac:dyDescent="0.25">
      <c r="A95" s="34"/>
      <c r="B95" s="30"/>
      <c r="C95" s="30" t="s">
        <v>107</v>
      </c>
      <c r="D95" s="30"/>
      <c r="E95" s="34"/>
      <c r="F95" s="32">
        <v>36.242079480000001</v>
      </c>
      <c r="G95" s="33">
        <v>1.910918E-2</v>
      </c>
      <c r="H95" s="21" t="s">
        <v>12</v>
      </c>
    </row>
    <row r="96" spans="1:16" ht="13.8" x14ac:dyDescent="0.25">
      <c r="A96" s="26"/>
      <c r="B96" s="26"/>
      <c r="C96" s="23" t="s">
        <v>108</v>
      </c>
      <c r="D96" s="27"/>
      <c r="E96" s="27"/>
      <c r="F96" s="28">
        <v>1896.5792899380001</v>
      </c>
      <c r="G96" s="35">
        <v>1.0000000200000001</v>
      </c>
      <c r="H96" s="21" t="s">
        <v>12</v>
      </c>
    </row>
    <row r="97" spans="1:8" ht="13.8" x14ac:dyDescent="0.25">
      <c r="A97" s="36"/>
      <c r="B97" s="36"/>
      <c r="C97" s="36"/>
      <c r="D97" s="37"/>
      <c r="E97" s="37"/>
      <c r="F97" s="37"/>
      <c r="G97" s="37"/>
    </row>
    <row r="98" spans="1:8" ht="13.8" x14ac:dyDescent="0.25">
      <c r="A98" s="38"/>
      <c r="B98" s="39" t="s">
        <v>656</v>
      </c>
      <c r="C98" s="39"/>
      <c r="D98" s="39"/>
      <c r="E98" s="39"/>
      <c r="F98" s="39"/>
      <c r="G98" s="39"/>
      <c r="H98" s="39"/>
    </row>
    <row r="99" spans="1:8" ht="13.8" x14ac:dyDescent="0.25">
      <c r="A99" s="38"/>
      <c r="B99" s="39" t="s">
        <v>657</v>
      </c>
      <c r="C99" s="39"/>
      <c r="D99" s="39"/>
      <c r="E99" s="39"/>
      <c r="F99" s="39"/>
      <c r="G99" s="39"/>
      <c r="H99" s="39"/>
    </row>
    <row r="100" spans="1:8" ht="13.8" x14ac:dyDescent="0.25">
      <c r="A100" s="38"/>
      <c r="B100" s="39" t="s">
        <v>658</v>
      </c>
      <c r="C100" s="39"/>
      <c r="D100" s="39"/>
      <c r="E100" s="39"/>
      <c r="F100" s="39"/>
      <c r="G100" s="39"/>
      <c r="H100" s="39"/>
    </row>
    <row r="101" spans="1:8" ht="13.8" x14ac:dyDescent="0.25">
      <c r="A101" s="38"/>
      <c r="B101" s="38"/>
      <c r="C101" s="38"/>
      <c r="D101" s="40"/>
      <c r="E101" s="40"/>
      <c r="F101" s="40"/>
      <c r="G101" s="40"/>
    </row>
    <row r="102" spans="1:8" ht="13.8" x14ac:dyDescent="0.25">
      <c r="A102" s="38"/>
      <c r="B102" s="41" t="s">
        <v>109</v>
      </c>
      <c r="C102" s="42"/>
      <c r="D102" s="43"/>
      <c r="E102" s="44"/>
      <c r="F102" s="40"/>
      <c r="G102" s="40"/>
    </row>
    <row r="103" spans="1:8" ht="13.8" x14ac:dyDescent="0.25">
      <c r="A103" s="38"/>
      <c r="B103" s="45" t="s">
        <v>110</v>
      </c>
      <c r="C103" s="46"/>
      <c r="D103" s="20" t="s">
        <v>678</v>
      </c>
      <c r="E103" s="44"/>
      <c r="F103" s="40"/>
      <c r="G103" s="40"/>
    </row>
    <row r="104" spans="1:8" ht="13.8" x14ac:dyDescent="0.25">
      <c r="A104" s="38"/>
      <c r="B104" s="45" t="s">
        <v>112</v>
      </c>
      <c r="C104" s="46"/>
      <c r="D104" s="20" t="s">
        <v>111</v>
      </c>
      <c r="E104" s="44"/>
      <c r="F104" s="40"/>
      <c r="G104" s="40"/>
    </row>
    <row r="105" spans="1:8" ht="13.8" x14ac:dyDescent="0.25">
      <c r="A105" s="38"/>
      <c r="B105" s="45" t="s">
        <v>113</v>
      </c>
      <c r="C105" s="46"/>
      <c r="D105" s="47" t="s">
        <v>12</v>
      </c>
      <c r="E105" s="44"/>
      <c r="F105" s="40"/>
      <c r="G105" s="40"/>
    </row>
    <row r="106" spans="1:8" ht="13.8" x14ac:dyDescent="0.25">
      <c r="A106" s="48"/>
      <c r="B106" s="49" t="s">
        <v>12</v>
      </c>
      <c r="C106" s="49" t="s">
        <v>659</v>
      </c>
      <c r="D106" s="49" t="s">
        <v>114</v>
      </c>
      <c r="E106" s="48"/>
      <c r="F106" s="48"/>
      <c r="G106" s="48"/>
    </row>
    <row r="107" spans="1:8" ht="13.8" x14ac:dyDescent="0.25">
      <c r="A107" s="48"/>
      <c r="B107" s="50" t="s">
        <v>115</v>
      </c>
      <c r="C107" s="51">
        <v>46203</v>
      </c>
      <c r="D107" s="51">
        <v>46234</v>
      </c>
      <c r="E107" s="48"/>
      <c r="F107" s="48"/>
      <c r="G107" s="48"/>
    </row>
    <row r="108" spans="1:8" ht="13.8" x14ac:dyDescent="0.25">
      <c r="A108" s="48"/>
      <c r="B108" s="52" t="s">
        <v>117</v>
      </c>
      <c r="C108" s="53">
        <v>32.490900000000003</v>
      </c>
      <c r="D108" s="53">
        <v>32.876399999999997</v>
      </c>
      <c r="E108" s="48"/>
      <c r="F108" s="54"/>
      <c r="G108" s="55"/>
    </row>
    <row r="109" spans="1:8" ht="13.8" x14ac:dyDescent="0.25">
      <c r="A109" s="48"/>
      <c r="B109" s="52" t="s">
        <v>660</v>
      </c>
      <c r="C109" s="53">
        <v>20.412700000000001</v>
      </c>
      <c r="D109" s="53">
        <v>20.654900000000001</v>
      </c>
      <c r="E109" s="48"/>
      <c r="F109" s="54"/>
      <c r="G109" s="55"/>
    </row>
    <row r="110" spans="1:8" ht="13.8" x14ac:dyDescent="0.25">
      <c r="A110" s="48"/>
      <c r="B110" s="52" t="s">
        <v>118</v>
      </c>
      <c r="C110" s="53">
        <v>29.254899999999999</v>
      </c>
      <c r="D110" s="53">
        <v>29.583300000000001</v>
      </c>
      <c r="E110" s="48"/>
      <c r="F110" s="54"/>
      <c r="G110" s="55"/>
    </row>
    <row r="111" spans="1:8" ht="13.8" x14ac:dyDescent="0.25">
      <c r="A111" s="48"/>
      <c r="B111" s="52" t="s">
        <v>661</v>
      </c>
      <c r="C111" s="53">
        <v>18.268999999999998</v>
      </c>
      <c r="D111" s="53">
        <v>18.4741</v>
      </c>
      <c r="E111" s="48"/>
      <c r="F111" s="54"/>
      <c r="G111" s="55"/>
    </row>
    <row r="112" spans="1:8" ht="13.8" x14ac:dyDescent="0.25">
      <c r="A112" s="48"/>
      <c r="B112" s="48"/>
      <c r="C112" s="48"/>
      <c r="D112" s="48"/>
      <c r="E112" s="48"/>
      <c r="F112" s="48"/>
      <c r="G112" s="48"/>
    </row>
    <row r="113" spans="1:18" ht="13.8" x14ac:dyDescent="0.25">
      <c r="A113" s="48"/>
      <c r="B113" s="45" t="s">
        <v>662</v>
      </c>
      <c r="C113" s="46"/>
      <c r="D113" s="20" t="s">
        <v>111</v>
      </c>
      <c r="E113" s="48"/>
      <c r="F113" s="48"/>
      <c r="G113" s="48"/>
    </row>
    <row r="114" spans="1:18" ht="13.8" x14ac:dyDescent="0.25">
      <c r="A114" s="48"/>
      <c r="B114" s="57"/>
      <c r="C114" s="57"/>
      <c r="D114" s="57"/>
      <c r="E114" s="48"/>
      <c r="F114" s="48"/>
      <c r="G114" s="48"/>
    </row>
    <row r="115" spans="1:18" ht="13.8" x14ac:dyDescent="0.25">
      <c r="A115" s="48"/>
      <c r="B115" s="45" t="s">
        <v>120</v>
      </c>
      <c r="C115" s="46"/>
      <c r="D115" s="20" t="s">
        <v>111</v>
      </c>
      <c r="E115" s="62"/>
      <c r="F115" s="48"/>
      <c r="G115" s="48"/>
      <c r="J115" s="18"/>
    </row>
    <row r="116" spans="1:18" ht="13.8" x14ac:dyDescent="0.25">
      <c r="A116" s="48"/>
      <c r="B116" s="45" t="s">
        <v>121</v>
      </c>
      <c r="C116" s="46"/>
      <c r="D116" s="20" t="s">
        <v>111</v>
      </c>
      <c r="E116" s="62"/>
      <c r="F116" s="48"/>
      <c r="G116" s="48"/>
      <c r="J116" s="18"/>
    </row>
    <row r="117" spans="1:18" ht="13.8" x14ac:dyDescent="0.25">
      <c r="A117" s="48"/>
      <c r="B117" s="45" t="s">
        <v>663</v>
      </c>
      <c r="C117" s="46"/>
      <c r="D117" s="20" t="s">
        <v>111</v>
      </c>
      <c r="E117" s="62"/>
      <c r="F117" s="48"/>
      <c r="G117" s="48"/>
      <c r="J117" s="18"/>
    </row>
    <row r="118" spans="1:18" x14ac:dyDescent="0.25">
      <c r="A118" s="57"/>
      <c r="B118" s="57"/>
      <c r="C118" s="57"/>
      <c r="D118" s="57"/>
      <c r="E118" s="57"/>
      <c r="F118" s="57"/>
      <c r="G118" s="57"/>
      <c r="J118" s="18"/>
    </row>
    <row r="119" spans="1:18" s="67" customFormat="1" ht="13.8" x14ac:dyDescent="0.25">
      <c r="B119" s="64" t="s">
        <v>664</v>
      </c>
      <c r="C119" s="65"/>
      <c r="D119" s="66"/>
      <c r="I119" s="15"/>
      <c r="J119" s="18"/>
      <c r="K119" s="63"/>
      <c r="L119" s="63"/>
      <c r="M119" s="63"/>
      <c r="N119" s="63"/>
      <c r="O119" s="15"/>
      <c r="R119" s="15"/>
    </row>
    <row r="120" spans="1:18" s="67" customFormat="1" ht="41.4" x14ac:dyDescent="0.25">
      <c r="B120" s="69" t="s">
        <v>665</v>
      </c>
      <c r="C120" s="69"/>
      <c r="D120" s="70" t="s">
        <v>585</v>
      </c>
      <c r="I120" s="15"/>
      <c r="J120" s="18"/>
      <c r="K120" s="63"/>
      <c r="L120" s="63"/>
      <c r="M120" s="63"/>
      <c r="N120" s="63"/>
      <c r="O120" s="15"/>
      <c r="R120" s="15"/>
    </row>
    <row r="121" spans="1:18" s="67" customFormat="1" ht="13.8" x14ac:dyDescent="0.25">
      <c r="B121" s="58" t="s">
        <v>666</v>
      </c>
      <c r="C121" s="58"/>
      <c r="D121" s="71"/>
      <c r="I121" s="15"/>
      <c r="J121" s="18"/>
      <c r="K121" s="63"/>
      <c r="L121" s="63"/>
      <c r="M121" s="63"/>
      <c r="N121" s="63"/>
      <c r="O121" s="15"/>
      <c r="R121" s="15"/>
    </row>
    <row r="122" spans="1:18" s="67" customFormat="1" ht="13.8" x14ac:dyDescent="0.25">
      <c r="B122" s="58"/>
      <c r="C122" s="58"/>
      <c r="D122" s="72"/>
      <c r="I122" s="15"/>
      <c r="J122" s="18"/>
      <c r="K122" s="63"/>
      <c r="L122" s="63"/>
      <c r="M122" s="63"/>
      <c r="N122" s="63"/>
      <c r="O122" s="15"/>
    </row>
    <row r="123" spans="1:18" s="67" customFormat="1" ht="13.8" x14ac:dyDescent="0.25">
      <c r="B123" s="58" t="s">
        <v>667</v>
      </c>
      <c r="C123" s="58"/>
      <c r="D123" s="73">
        <v>5.7021760959503958</v>
      </c>
      <c r="I123" s="15"/>
      <c r="J123" s="18"/>
      <c r="K123" s="63"/>
      <c r="L123" s="63"/>
      <c r="M123" s="63"/>
      <c r="N123" s="63"/>
      <c r="O123" s="15"/>
    </row>
    <row r="124" spans="1:18" s="67" customFormat="1" ht="13.8" x14ac:dyDescent="0.25">
      <c r="B124" s="58"/>
      <c r="C124" s="58"/>
      <c r="D124" s="72"/>
      <c r="I124" s="15"/>
      <c r="J124" s="18"/>
      <c r="K124" s="63"/>
      <c r="L124" s="63"/>
      <c r="M124" s="63"/>
      <c r="N124" s="63"/>
      <c r="O124" s="15"/>
    </row>
    <row r="125" spans="1:18" s="67" customFormat="1" ht="13.8" x14ac:dyDescent="0.25">
      <c r="B125" s="58" t="s">
        <v>769</v>
      </c>
      <c r="C125" s="58"/>
      <c r="D125" s="73">
        <v>1.3479837704722399</v>
      </c>
      <c r="I125" s="15"/>
      <c r="J125" s="18"/>
      <c r="K125" s="63"/>
      <c r="L125" s="63"/>
      <c r="M125" s="63"/>
      <c r="N125" s="63"/>
      <c r="O125" s="15"/>
    </row>
    <row r="126" spans="1:18" s="67" customFormat="1" ht="13.8" x14ac:dyDescent="0.25">
      <c r="B126" s="58" t="s">
        <v>770</v>
      </c>
      <c r="C126" s="58"/>
      <c r="D126" s="73">
        <v>1.5787891099574389</v>
      </c>
      <c r="I126" s="15"/>
      <c r="J126" s="18"/>
      <c r="K126" s="63"/>
      <c r="L126" s="63"/>
      <c r="M126" s="63"/>
      <c r="N126" s="63"/>
      <c r="O126" s="15"/>
    </row>
    <row r="127" spans="1:18" s="67" customFormat="1" ht="13.8" x14ac:dyDescent="0.25">
      <c r="B127" s="58"/>
      <c r="C127" s="58"/>
      <c r="D127" s="72"/>
      <c r="I127" s="15"/>
      <c r="J127" s="18"/>
      <c r="K127" s="63"/>
      <c r="L127" s="63"/>
      <c r="M127" s="63"/>
      <c r="N127" s="63"/>
      <c r="O127" s="15"/>
    </row>
    <row r="128" spans="1:18" s="67" customFormat="1" ht="13.8" x14ac:dyDescent="0.25">
      <c r="B128" s="58" t="s">
        <v>670</v>
      </c>
      <c r="C128" s="58"/>
      <c r="D128" s="75" t="s">
        <v>793</v>
      </c>
      <c r="I128" s="15"/>
      <c r="J128" s="18"/>
      <c r="K128" s="63"/>
      <c r="L128" s="63"/>
      <c r="M128" s="63"/>
      <c r="N128" s="63"/>
      <c r="O128" s="15"/>
    </row>
    <row r="129" spans="2:16" s="67" customFormat="1" ht="13.8" x14ac:dyDescent="0.25">
      <c r="B129" s="76" t="s">
        <v>671</v>
      </c>
      <c r="C129" s="77"/>
      <c r="D129" s="78"/>
      <c r="I129" s="15"/>
      <c r="J129" s="18"/>
      <c r="K129" s="63"/>
      <c r="L129" s="63"/>
      <c r="M129" s="63"/>
      <c r="N129" s="63"/>
      <c r="O129" s="15"/>
    </row>
    <row r="130" spans="2:16" x14ac:dyDescent="0.25">
      <c r="J130" s="18"/>
    </row>
    <row r="131" spans="2:16" ht="13.8" x14ac:dyDescent="0.25">
      <c r="B131" s="90" t="s">
        <v>794</v>
      </c>
      <c r="C131" s="90"/>
      <c r="D131" s="90"/>
      <c r="E131" s="90"/>
      <c r="F131" s="90"/>
      <c r="G131" s="90"/>
      <c r="H131" s="90"/>
      <c r="I131" s="63"/>
      <c r="J131" s="18"/>
      <c r="K131" s="63"/>
      <c r="L131" s="63"/>
      <c r="M131" s="63"/>
      <c r="N131" s="63"/>
      <c r="O131" s="63"/>
      <c r="P131" s="63"/>
    </row>
    <row r="132" spans="2:16" s="68" customFormat="1" ht="13.8" x14ac:dyDescent="0.25">
      <c r="B132" s="91" t="s">
        <v>680</v>
      </c>
      <c r="C132" s="91" t="s">
        <v>681</v>
      </c>
      <c r="D132" s="92" t="s">
        <v>771</v>
      </c>
      <c r="E132" s="92"/>
      <c r="F132" s="92"/>
      <c r="G132" s="93" t="s">
        <v>683</v>
      </c>
      <c r="H132" s="93"/>
      <c r="J132" s="18"/>
      <c r="K132" s="94"/>
      <c r="L132" s="94"/>
      <c r="M132" s="94"/>
      <c r="N132" s="94"/>
      <c r="O132" s="94"/>
      <c r="P132" s="94"/>
    </row>
    <row r="133" spans="2:16" ht="27.6" x14ac:dyDescent="0.3">
      <c r="B133" s="95" t="s">
        <v>723</v>
      </c>
      <c r="C133" s="96" t="s">
        <v>772</v>
      </c>
      <c r="D133" s="97">
        <v>0</v>
      </c>
      <c r="E133" s="97"/>
      <c r="F133" s="97"/>
      <c r="G133" s="97">
        <v>0</v>
      </c>
      <c r="H133" s="97"/>
      <c r="J133" s="18"/>
      <c r="K133" s="63"/>
      <c r="L133" s="63"/>
      <c r="M133" s="63"/>
      <c r="N133" s="63"/>
      <c r="O133" s="63"/>
      <c r="P133" s="63"/>
    </row>
    <row r="134" spans="2:16" ht="13.8" x14ac:dyDescent="0.3">
      <c r="B134" s="98"/>
      <c r="C134" s="98"/>
      <c r="D134" s="99"/>
      <c r="E134" s="99"/>
      <c r="F134" s="99"/>
      <c r="G134" s="99"/>
      <c r="H134" s="99"/>
      <c r="J134" s="18"/>
      <c r="K134" s="63"/>
      <c r="L134" s="63"/>
      <c r="M134" s="63"/>
      <c r="N134" s="63"/>
      <c r="O134" s="63"/>
      <c r="P134" s="63"/>
    </row>
    <row r="135" spans="2:16" ht="13.8" x14ac:dyDescent="0.3">
      <c r="B135" s="100" t="s">
        <v>690</v>
      </c>
      <c r="C135" s="100"/>
      <c r="D135" s="100"/>
      <c r="E135" s="100"/>
      <c r="F135" s="100"/>
      <c r="G135" s="100"/>
      <c r="H135" s="100"/>
      <c r="J135" s="18"/>
      <c r="K135" s="63"/>
      <c r="L135" s="63"/>
      <c r="M135" s="63"/>
      <c r="N135" s="63"/>
      <c r="O135" s="63"/>
      <c r="P135" s="63"/>
    </row>
    <row r="136" spans="2:16" ht="13.8" x14ac:dyDescent="0.25">
      <c r="B136" s="93" t="s">
        <v>680</v>
      </c>
      <c r="C136" s="93" t="s">
        <v>681</v>
      </c>
      <c r="D136" s="93" t="s">
        <v>726</v>
      </c>
      <c r="E136" s="93"/>
      <c r="F136" s="93"/>
      <c r="G136" s="93"/>
      <c r="H136" s="92" t="s">
        <v>773</v>
      </c>
      <c r="I136" s="92" t="s">
        <v>774</v>
      </c>
      <c r="J136" s="92" t="s">
        <v>729</v>
      </c>
      <c r="K136" s="63"/>
      <c r="L136" s="63"/>
      <c r="M136" s="63"/>
      <c r="N136" s="63"/>
      <c r="O136" s="63"/>
      <c r="P136" s="63"/>
    </row>
    <row r="137" spans="2:16" ht="69" x14ac:dyDescent="0.25">
      <c r="B137" s="93"/>
      <c r="C137" s="93"/>
      <c r="D137" s="101" t="s">
        <v>730</v>
      </c>
      <c r="E137" s="101" t="s">
        <v>731</v>
      </c>
      <c r="F137" s="101" t="s">
        <v>732</v>
      </c>
      <c r="G137" s="101" t="s">
        <v>766</v>
      </c>
      <c r="H137" s="92"/>
      <c r="I137" s="92"/>
      <c r="J137" s="92"/>
      <c r="K137" s="63"/>
      <c r="L137" s="63"/>
      <c r="M137" s="63"/>
      <c r="N137" s="63"/>
      <c r="O137" s="63"/>
    </row>
    <row r="138" spans="2:16" ht="27.6" x14ac:dyDescent="0.3">
      <c r="B138" s="98" t="s">
        <v>723</v>
      </c>
      <c r="C138" s="96" t="s">
        <v>775</v>
      </c>
      <c r="D138" s="102">
        <v>500</v>
      </c>
      <c r="E138" s="102">
        <v>9.9405737999999992</v>
      </c>
      <c r="F138" s="103">
        <v>16.00737140547945</v>
      </c>
      <c r="G138" s="102">
        <v>525.94794520547941</v>
      </c>
      <c r="H138" s="2">
        <v>233.40679</v>
      </c>
      <c r="I138" s="2">
        <v>4.01</v>
      </c>
      <c r="J138" s="104">
        <f>H138+I138</f>
        <v>237.41678999999999</v>
      </c>
      <c r="K138" s="63"/>
      <c r="L138" s="63"/>
      <c r="M138" s="63"/>
      <c r="N138" s="63"/>
      <c r="O138" s="63"/>
      <c r="P138" s="63"/>
    </row>
    <row r="139" spans="2:16" x14ac:dyDescent="0.25">
      <c r="J139" s="18"/>
      <c r="P139" s="63"/>
    </row>
    <row r="140" spans="2:16" x14ac:dyDescent="0.25">
      <c r="J140" s="18"/>
      <c r="K140" s="63"/>
      <c r="L140" s="63"/>
      <c r="M140" s="63"/>
      <c r="N140" s="63"/>
      <c r="O140" s="63"/>
      <c r="P140" s="63"/>
    </row>
    <row r="141" spans="2:16" ht="13.8" x14ac:dyDescent="0.3">
      <c r="B141" s="105" t="s">
        <v>710</v>
      </c>
      <c r="J141" s="18"/>
      <c r="K141" s="63"/>
      <c r="L141" s="63"/>
      <c r="M141" s="63"/>
      <c r="N141" s="63"/>
      <c r="O141" s="63"/>
      <c r="P141" s="63"/>
    </row>
    <row r="142" spans="2:16" x14ac:dyDescent="0.25">
      <c r="B142" s="63"/>
      <c r="C142" s="63"/>
      <c r="D142" s="63"/>
      <c r="E142" s="63"/>
      <c r="F142" s="63"/>
      <c r="G142" s="63"/>
      <c r="H142" s="63"/>
      <c r="J142" s="18"/>
      <c r="K142" s="63"/>
      <c r="L142" s="63"/>
      <c r="M142" s="63"/>
      <c r="N142" s="63"/>
      <c r="O142" s="63"/>
      <c r="P142" s="63"/>
    </row>
    <row r="143" spans="2:16" x14ac:dyDescent="0.25">
      <c r="B143" s="106" t="s">
        <v>711</v>
      </c>
      <c r="C143" s="63"/>
      <c r="D143" s="63"/>
      <c r="E143" s="63"/>
      <c r="F143" s="63"/>
      <c r="G143" s="63"/>
      <c r="H143" s="63"/>
      <c r="J143" s="18"/>
      <c r="K143" s="63"/>
      <c r="L143" s="63"/>
      <c r="M143" s="63"/>
      <c r="N143" s="63"/>
      <c r="O143" s="63"/>
      <c r="P143" s="63"/>
    </row>
    <row r="144" spans="2:16" x14ac:dyDescent="0.25">
      <c r="B144" s="63"/>
      <c r="C144" s="63"/>
      <c r="D144" s="63"/>
      <c r="E144" s="63"/>
      <c r="F144" s="63"/>
      <c r="G144" s="63"/>
      <c r="H144" s="63"/>
      <c r="J144" s="18"/>
      <c r="K144" s="63"/>
      <c r="L144" s="63"/>
      <c r="M144" s="63"/>
      <c r="N144" s="63"/>
      <c r="O144" s="63"/>
      <c r="P144" s="63"/>
    </row>
    <row r="145" spans="2:16" x14ac:dyDescent="0.25">
      <c r="B145" s="106" t="s">
        <v>712</v>
      </c>
      <c r="C145" s="63"/>
      <c r="D145" s="63"/>
      <c r="E145" s="63"/>
      <c r="F145" s="63"/>
      <c r="G145" s="63"/>
      <c r="H145" s="63"/>
      <c r="J145" s="18"/>
      <c r="K145" s="63"/>
      <c r="L145" s="63"/>
      <c r="M145" s="63"/>
      <c r="N145" s="63"/>
      <c r="O145" s="63"/>
      <c r="P145" s="63"/>
    </row>
    <row r="146" spans="2:16" x14ac:dyDescent="0.25">
      <c r="J146" s="18"/>
      <c r="K146" s="63"/>
      <c r="L146" s="63"/>
      <c r="M146" s="63"/>
      <c r="N146" s="63"/>
      <c r="O146" s="63"/>
    </row>
    <row r="147" spans="2:16" x14ac:dyDescent="0.25">
      <c r="B147" s="106" t="s">
        <v>713</v>
      </c>
      <c r="J147" s="18"/>
      <c r="K147" s="63"/>
      <c r="L147" s="63"/>
      <c r="M147" s="63"/>
      <c r="N147" s="63"/>
      <c r="O147" s="63"/>
    </row>
    <row r="148" spans="2:16" x14ac:dyDescent="0.25">
      <c r="B148" s="106"/>
      <c r="J148" s="18"/>
      <c r="K148" s="63"/>
      <c r="L148" s="63"/>
      <c r="M148" s="63"/>
      <c r="N148" s="63"/>
      <c r="O148" s="63"/>
    </row>
    <row r="149" spans="2:16" x14ac:dyDescent="0.25">
      <c r="B149" s="106" t="s">
        <v>715</v>
      </c>
      <c r="J149" s="18"/>
      <c r="L149" s="63"/>
      <c r="M149" s="63"/>
      <c r="N149" s="63"/>
      <c r="O149" s="63"/>
    </row>
    <row r="150" spans="2:16" x14ac:dyDescent="0.25">
      <c r="B150" s="106"/>
      <c r="J150" s="18"/>
      <c r="K150" s="63"/>
      <c r="L150" s="63"/>
      <c r="M150" s="63"/>
      <c r="N150" s="63"/>
      <c r="O150" s="63"/>
    </row>
    <row r="151" spans="2:16" x14ac:dyDescent="0.25">
      <c r="B151" s="106" t="s">
        <v>716</v>
      </c>
      <c r="J151" s="18"/>
    </row>
    <row r="152" spans="2:16" x14ac:dyDescent="0.25">
      <c r="B152" s="106"/>
      <c r="J152" s="18"/>
    </row>
    <row r="153" spans="2:16" x14ac:dyDescent="0.25">
      <c r="B153" s="107" t="s">
        <v>672</v>
      </c>
    </row>
    <row r="155" spans="2:16" ht="153.75" customHeight="1" x14ac:dyDescent="0.25"/>
    <row r="158" spans="2:16" x14ac:dyDescent="0.25">
      <c r="B158" s="80" t="s">
        <v>673</v>
      </c>
      <c r="C158" s="81"/>
      <c r="D158" s="80"/>
    </row>
    <row r="159" spans="2:16" x14ac:dyDescent="0.25">
      <c r="B159" s="80" t="s">
        <v>776</v>
      </c>
      <c r="D159" s="80"/>
    </row>
    <row r="160" spans="2:16" ht="165" customHeight="1" x14ac:dyDescent="0.25"/>
  </sheetData>
  <mergeCells count="39">
    <mergeCell ref="A1:H1"/>
    <mergeCell ref="A2:H2"/>
    <mergeCell ref="A3:H3"/>
    <mergeCell ref="B98:H98"/>
    <mergeCell ref="B99:H99"/>
    <mergeCell ref="B100:H100"/>
    <mergeCell ref="B102:D102"/>
    <mergeCell ref="B103:C103"/>
    <mergeCell ref="B104:C104"/>
    <mergeCell ref="B105:C105"/>
    <mergeCell ref="B113:C113"/>
    <mergeCell ref="B115:C115"/>
    <mergeCell ref="B116:C116"/>
    <mergeCell ref="B117:C117"/>
    <mergeCell ref="B119:D119"/>
    <mergeCell ref="B120:C120"/>
    <mergeCell ref="B121:C121"/>
    <mergeCell ref="B122:C122"/>
    <mergeCell ref="B123:C123"/>
    <mergeCell ref="B124:C124"/>
    <mergeCell ref="B125:C125"/>
    <mergeCell ref="B126:C126"/>
    <mergeCell ref="B127:C127"/>
    <mergeCell ref="B128:C128"/>
    <mergeCell ref="B129:D129"/>
    <mergeCell ref="B131:H131"/>
    <mergeCell ref="D132:F132"/>
    <mergeCell ref="G132:H132"/>
    <mergeCell ref="D133:F133"/>
    <mergeCell ref="G133:H133"/>
    <mergeCell ref="D134:F134"/>
    <mergeCell ref="G134:H134"/>
    <mergeCell ref="B135:H135"/>
    <mergeCell ref="J136:J137"/>
    <mergeCell ref="B136:B137"/>
    <mergeCell ref="C136:C137"/>
    <mergeCell ref="D136:G136"/>
    <mergeCell ref="H136:H137"/>
    <mergeCell ref="I136:I137"/>
  </mergeCells>
  <hyperlinks>
    <hyperlink ref="I1" location="Index!B2" display="Index" xr:uid="{35CFDDF7-7B2A-4FB9-96D5-E8A348280539}"/>
    <hyperlink ref="B143" r:id="rId1" xr:uid="{0BBF49FD-6FC8-4CD3-8A1A-87B36458A578}"/>
    <hyperlink ref="B145" r:id="rId2" xr:uid="{EE41B7FF-07AE-4EF0-B187-9A13E028D236}"/>
    <hyperlink ref="B147" r:id="rId3" xr:uid="{0207EB28-1AF6-460A-BC2A-A432D06ADCAA}"/>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E251A-BA48-4EB0-A3C5-E4A1D2A14BEB}">
  <sheetPr>
    <outlinePr summaryBelow="0" summaryRight="0"/>
  </sheetPr>
  <dimension ref="A1:U117"/>
  <sheetViews>
    <sheetView showGridLines="0" tabSelected="1" workbookViewId="0">
      <selection sqref="A1:H1"/>
    </sheetView>
  </sheetViews>
  <sheetFormatPr defaultRowHeight="13.2" x14ac:dyDescent="0.25"/>
  <cols>
    <col min="1" max="1" width="6.88671875" style="15" customWidth="1"/>
    <col min="2" max="2" width="20.5546875" style="15" customWidth="1"/>
    <col min="3" max="3" width="49.6640625" style="15" customWidth="1"/>
    <col min="4" max="4" width="17.88671875" style="15" customWidth="1"/>
    <col min="5" max="6" width="19.109375" style="15" customWidth="1"/>
    <col min="7" max="7" width="16.44140625" style="15" customWidth="1"/>
    <col min="8" max="16384" width="8.88671875" style="15"/>
  </cols>
  <sheetData>
    <row r="1" spans="1:9" ht="14.4" x14ac:dyDescent="0.25">
      <c r="A1" s="14" t="s">
        <v>0</v>
      </c>
      <c r="B1" s="14"/>
      <c r="C1" s="14"/>
      <c r="D1" s="14"/>
      <c r="E1" s="14"/>
      <c r="F1" s="14"/>
      <c r="G1" s="14"/>
      <c r="H1" s="14"/>
      <c r="I1" s="1" t="s">
        <v>652</v>
      </c>
    </row>
    <row r="2" spans="1:9" ht="14.4" x14ac:dyDescent="0.25">
      <c r="A2" s="14" t="s">
        <v>644</v>
      </c>
      <c r="B2" s="14"/>
      <c r="C2" s="14"/>
      <c r="D2" s="14"/>
      <c r="E2" s="14"/>
      <c r="F2" s="14"/>
      <c r="G2" s="14"/>
      <c r="H2" s="14"/>
    </row>
    <row r="3" spans="1:9" ht="14.4" x14ac:dyDescent="0.25">
      <c r="A3" s="14" t="s">
        <v>799</v>
      </c>
      <c r="B3" s="14"/>
      <c r="C3" s="14"/>
      <c r="D3" s="14"/>
      <c r="E3" s="14"/>
      <c r="F3" s="14"/>
      <c r="G3" s="14"/>
      <c r="H3" s="14"/>
    </row>
    <row r="4" spans="1:9" s="18" customFormat="1" ht="28.8" x14ac:dyDescent="0.25">
      <c r="A4" s="16" t="s">
        <v>2</v>
      </c>
      <c r="B4" s="16" t="s">
        <v>3</v>
      </c>
      <c r="C4" s="16" t="s">
        <v>4</v>
      </c>
      <c r="D4" s="16" t="s">
        <v>5</v>
      </c>
      <c r="E4" s="16" t="s">
        <v>6</v>
      </c>
      <c r="F4" s="16" t="s">
        <v>7</v>
      </c>
      <c r="G4" s="16" t="s">
        <v>8</v>
      </c>
      <c r="H4" s="17" t="s">
        <v>651</v>
      </c>
    </row>
    <row r="5" spans="1:9" ht="13.8" x14ac:dyDescent="0.25">
      <c r="A5" s="19"/>
      <c r="B5" s="19"/>
      <c r="C5" s="20" t="s">
        <v>9</v>
      </c>
      <c r="D5" s="19"/>
      <c r="E5" s="19"/>
      <c r="F5" s="19"/>
      <c r="G5" s="19"/>
      <c r="H5" s="21" t="s">
        <v>12</v>
      </c>
    </row>
    <row r="6" spans="1:9" ht="13.8" x14ac:dyDescent="0.25">
      <c r="A6" s="19"/>
      <c r="B6" s="19"/>
      <c r="C6" s="20" t="s">
        <v>10</v>
      </c>
      <c r="D6" s="19"/>
      <c r="E6" s="19"/>
      <c r="F6" s="19"/>
      <c r="G6" s="19"/>
      <c r="H6" s="21" t="s">
        <v>12</v>
      </c>
    </row>
    <row r="7" spans="1:9" ht="13.8" x14ac:dyDescent="0.25">
      <c r="A7" s="22"/>
      <c r="B7" s="22"/>
      <c r="C7" s="23" t="s">
        <v>11</v>
      </c>
      <c r="D7" s="22"/>
      <c r="E7" s="22" t="s">
        <v>12</v>
      </c>
      <c r="F7" s="24" t="s">
        <v>13</v>
      </c>
      <c r="G7" s="25">
        <v>0</v>
      </c>
      <c r="H7" s="21" t="s">
        <v>12</v>
      </c>
    </row>
    <row r="8" spans="1:9" ht="13.8" x14ac:dyDescent="0.25">
      <c r="A8" s="22"/>
      <c r="B8" s="22"/>
      <c r="C8" s="26"/>
      <c r="D8" s="22"/>
      <c r="E8" s="22"/>
      <c r="F8" s="27"/>
      <c r="G8" s="27"/>
      <c r="H8" s="21" t="s">
        <v>12</v>
      </c>
    </row>
    <row r="9" spans="1:9" ht="13.8" x14ac:dyDescent="0.25">
      <c r="A9" s="22"/>
      <c r="B9" s="22"/>
      <c r="C9" s="23" t="s">
        <v>14</v>
      </c>
      <c r="D9" s="22"/>
      <c r="E9" s="22"/>
      <c r="F9" s="22"/>
      <c r="G9" s="22"/>
      <c r="H9" s="21" t="s">
        <v>12</v>
      </c>
    </row>
    <row r="10" spans="1:9" ht="13.8" x14ac:dyDescent="0.25">
      <c r="A10" s="22"/>
      <c r="B10" s="22"/>
      <c r="C10" s="23" t="s">
        <v>11</v>
      </c>
      <c r="D10" s="22"/>
      <c r="E10" s="22" t="s">
        <v>12</v>
      </c>
      <c r="F10" s="24" t="s">
        <v>13</v>
      </c>
      <c r="G10" s="25">
        <v>0</v>
      </c>
      <c r="H10" s="21" t="s">
        <v>12</v>
      </c>
    </row>
    <row r="11" spans="1:9" ht="13.8" x14ac:dyDescent="0.25">
      <c r="A11" s="22"/>
      <c r="B11" s="22"/>
      <c r="C11" s="26"/>
      <c r="D11" s="22"/>
      <c r="E11" s="22"/>
      <c r="F11" s="27"/>
      <c r="G11" s="27"/>
      <c r="H11" s="21" t="s">
        <v>12</v>
      </c>
    </row>
    <row r="12" spans="1:9" ht="13.8" x14ac:dyDescent="0.25">
      <c r="A12" s="22"/>
      <c r="B12" s="22"/>
      <c r="C12" s="23" t="s">
        <v>15</v>
      </c>
      <c r="D12" s="22"/>
      <c r="E12" s="22"/>
      <c r="F12" s="22"/>
      <c r="G12" s="22"/>
      <c r="H12" s="21" t="s">
        <v>12</v>
      </c>
    </row>
    <row r="13" spans="1:9" ht="13.8" x14ac:dyDescent="0.25">
      <c r="A13" s="22"/>
      <c r="B13" s="22"/>
      <c r="C13" s="23" t="s">
        <v>11</v>
      </c>
      <c r="D13" s="22"/>
      <c r="E13" s="22" t="s">
        <v>12</v>
      </c>
      <c r="F13" s="24" t="s">
        <v>13</v>
      </c>
      <c r="G13" s="25">
        <v>0</v>
      </c>
      <c r="H13" s="21" t="s">
        <v>12</v>
      </c>
    </row>
    <row r="14" spans="1:9" ht="13.8" x14ac:dyDescent="0.25">
      <c r="A14" s="22"/>
      <c r="B14" s="22"/>
      <c r="C14" s="26"/>
      <c r="D14" s="22"/>
      <c r="E14" s="22"/>
      <c r="F14" s="27"/>
      <c r="G14" s="27"/>
      <c r="H14" s="21" t="s">
        <v>12</v>
      </c>
    </row>
    <row r="15" spans="1:9" ht="13.8" x14ac:dyDescent="0.25">
      <c r="A15" s="22"/>
      <c r="B15" s="22"/>
      <c r="C15" s="23" t="s">
        <v>16</v>
      </c>
      <c r="D15" s="22"/>
      <c r="E15" s="22"/>
      <c r="F15" s="22"/>
      <c r="G15" s="22"/>
      <c r="H15" s="21" t="s">
        <v>12</v>
      </c>
    </row>
    <row r="16" spans="1:9" ht="13.8" x14ac:dyDescent="0.25">
      <c r="A16" s="22"/>
      <c r="B16" s="22"/>
      <c r="C16" s="23" t="s">
        <v>11</v>
      </c>
      <c r="D16" s="22"/>
      <c r="E16" s="22" t="s">
        <v>12</v>
      </c>
      <c r="F16" s="24" t="s">
        <v>13</v>
      </c>
      <c r="G16" s="25">
        <v>0</v>
      </c>
      <c r="H16" s="21" t="s">
        <v>12</v>
      </c>
    </row>
    <row r="17" spans="1:8" ht="13.8" x14ac:dyDescent="0.25">
      <c r="A17" s="22"/>
      <c r="B17" s="22"/>
      <c r="C17" s="26"/>
      <c r="D17" s="22"/>
      <c r="E17" s="22"/>
      <c r="F17" s="27"/>
      <c r="G17" s="27"/>
      <c r="H17" s="21" t="s">
        <v>12</v>
      </c>
    </row>
    <row r="18" spans="1:8" ht="13.8" x14ac:dyDescent="0.25">
      <c r="A18" s="22"/>
      <c r="B18" s="22"/>
      <c r="C18" s="23" t="s">
        <v>17</v>
      </c>
      <c r="D18" s="22"/>
      <c r="E18" s="22"/>
      <c r="F18" s="27"/>
      <c r="G18" s="27"/>
      <c r="H18" s="21" t="s">
        <v>12</v>
      </c>
    </row>
    <row r="19" spans="1:8" ht="13.8" x14ac:dyDescent="0.25">
      <c r="A19" s="22"/>
      <c r="B19" s="22"/>
      <c r="C19" s="23" t="s">
        <v>11</v>
      </c>
      <c r="D19" s="22"/>
      <c r="E19" s="22" t="s">
        <v>12</v>
      </c>
      <c r="F19" s="24" t="s">
        <v>13</v>
      </c>
      <c r="G19" s="25">
        <v>0</v>
      </c>
      <c r="H19" s="21" t="s">
        <v>12</v>
      </c>
    </row>
    <row r="20" spans="1:8" ht="13.8" x14ac:dyDescent="0.25">
      <c r="A20" s="22"/>
      <c r="B20" s="22"/>
      <c r="C20" s="26"/>
      <c r="D20" s="22"/>
      <c r="E20" s="22"/>
      <c r="F20" s="27"/>
      <c r="G20" s="27"/>
      <c r="H20" s="21" t="s">
        <v>12</v>
      </c>
    </row>
    <row r="21" spans="1:8" ht="13.8" x14ac:dyDescent="0.25">
      <c r="A21" s="22"/>
      <c r="B21" s="22"/>
      <c r="C21" s="23" t="s">
        <v>18</v>
      </c>
      <c r="D21" s="22"/>
      <c r="E21" s="22"/>
      <c r="F21" s="27"/>
      <c r="G21" s="27"/>
      <c r="H21" s="21" t="s">
        <v>12</v>
      </c>
    </row>
    <row r="22" spans="1:8" ht="13.8" x14ac:dyDescent="0.25">
      <c r="A22" s="22"/>
      <c r="B22" s="22"/>
      <c r="C22" s="23" t="s">
        <v>11</v>
      </c>
      <c r="D22" s="22"/>
      <c r="E22" s="22" t="s">
        <v>12</v>
      </c>
      <c r="F22" s="24" t="s">
        <v>13</v>
      </c>
      <c r="G22" s="25">
        <v>0</v>
      </c>
      <c r="H22" s="21" t="s">
        <v>12</v>
      </c>
    </row>
    <row r="23" spans="1:8" ht="13.8" x14ac:dyDescent="0.25">
      <c r="A23" s="22"/>
      <c r="B23" s="22"/>
      <c r="C23" s="26"/>
      <c r="D23" s="22"/>
      <c r="E23" s="22"/>
      <c r="F23" s="27"/>
      <c r="G23" s="27"/>
      <c r="H23" s="21" t="s">
        <v>12</v>
      </c>
    </row>
    <row r="24" spans="1:8" ht="13.8" x14ac:dyDescent="0.25">
      <c r="A24" s="22"/>
      <c r="B24" s="22"/>
      <c r="C24" s="23" t="s">
        <v>19</v>
      </c>
      <c r="D24" s="22"/>
      <c r="E24" s="22"/>
      <c r="F24" s="28">
        <v>0</v>
      </c>
      <c r="G24" s="25">
        <v>0</v>
      </c>
      <c r="H24" s="21" t="s">
        <v>12</v>
      </c>
    </row>
    <row r="25" spans="1:8" ht="13.8" x14ac:dyDescent="0.25">
      <c r="A25" s="22"/>
      <c r="B25" s="22"/>
      <c r="C25" s="26"/>
      <c r="D25" s="22"/>
      <c r="E25" s="22"/>
      <c r="F25" s="27"/>
      <c r="G25" s="27"/>
      <c r="H25" s="21" t="s">
        <v>12</v>
      </c>
    </row>
    <row r="26" spans="1:8" ht="13.8" x14ac:dyDescent="0.25">
      <c r="A26" s="22"/>
      <c r="B26" s="22"/>
      <c r="C26" s="23" t="s">
        <v>20</v>
      </c>
      <c r="D26" s="22"/>
      <c r="E26" s="22"/>
      <c r="F26" s="27"/>
      <c r="G26" s="27"/>
      <c r="H26" s="21" t="s">
        <v>12</v>
      </c>
    </row>
    <row r="27" spans="1:8" ht="13.8" x14ac:dyDescent="0.25">
      <c r="A27" s="22"/>
      <c r="B27" s="22"/>
      <c r="C27" s="23" t="s">
        <v>10</v>
      </c>
      <c r="D27" s="22"/>
      <c r="E27" s="22"/>
      <c r="F27" s="27"/>
      <c r="G27" s="27"/>
      <c r="H27" s="21" t="s">
        <v>12</v>
      </c>
    </row>
    <row r="28" spans="1:8" ht="13.8" x14ac:dyDescent="0.25">
      <c r="A28" s="22"/>
      <c r="B28" s="22"/>
      <c r="C28" s="23" t="s">
        <v>11</v>
      </c>
      <c r="D28" s="22"/>
      <c r="E28" s="22" t="s">
        <v>12</v>
      </c>
      <c r="F28" s="24" t="s">
        <v>13</v>
      </c>
      <c r="G28" s="25">
        <v>0</v>
      </c>
      <c r="H28" s="21" t="s">
        <v>12</v>
      </c>
    </row>
    <row r="29" spans="1:8" ht="13.8" x14ac:dyDescent="0.25">
      <c r="A29" s="22"/>
      <c r="B29" s="22"/>
      <c r="C29" s="26"/>
      <c r="D29" s="22"/>
      <c r="E29" s="22"/>
      <c r="F29" s="27"/>
      <c r="G29" s="27"/>
      <c r="H29" s="21" t="s">
        <v>12</v>
      </c>
    </row>
    <row r="30" spans="1:8" ht="13.8" x14ac:dyDescent="0.25">
      <c r="A30" s="22"/>
      <c r="B30" s="22"/>
      <c r="C30" s="23" t="s">
        <v>72</v>
      </c>
      <c r="D30" s="22"/>
      <c r="E30" s="22"/>
      <c r="F30" s="22"/>
      <c r="G30" s="22"/>
      <c r="H30" s="21" t="s">
        <v>12</v>
      </c>
    </row>
    <row r="31" spans="1:8" ht="13.8" x14ac:dyDescent="0.25">
      <c r="A31" s="22"/>
      <c r="B31" s="22"/>
      <c r="C31" s="23" t="s">
        <v>11</v>
      </c>
      <c r="D31" s="22"/>
      <c r="E31" s="22" t="s">
        <v>12</v>
      </c>
      <c r="F31" s="24" t="s">
        <v>13</v>
      </c>
      <c r="G31" s="25">
        <v>0</v>
      </c>
      <c r="H31" s="21" t="s">
        <v>12</v>
      </c>
    </row>
    <row r="32" spans="1:8" ht="13.8" x14ac:dyDescent="0.25">
      <c r="A32" s="22"/>
      <c r="B32" s="22"/>
      <c r="C32" s="26"/>
      <c r="D32" s="22"/>
      <c r="E32" s="22"/>
      <c r="F32" s="27"/>
      <c r="G32" s="27"/>
      <c r="H32" s="21" t="s">
        <v>12</v>
      </c>
    </row>
    <row r="33" spans="1:8" ht="13.8" x14ac:dyDescent="0.25">
      <c r="A33" s="22"/>
      <c r="B33" s="22"/>
      <c r="C33" s="23" t="s">
        <v>73</v>
      </c>
      <c r="D33" s="22"/>
      <c r="E33" s="22"/>
      <c r="F33" s="22"/>
      <c r="G33" s="22"/>
      <c r="H33" s="21" t="s">
        <v>12</v>
      </c>
    </row>
    <row r="34" spans="1:8" ht="13.8" x14ac:dyDescent="0.25">
      <c r="A34" s="22"/>
      <c r="B34" s="22"/>
      <c r="C34" s="23" t="s">
        <v>11</v>
      </c>
      <c r="D34" s="22"/>
      <c r="E34" s="22" t="s">
        <v>12</v>
      </c>
      <c r="F34" s="24" t="s">
        <v>13</v>
      </c>
      <c r="G34" s="25">
        <v>0</v>
      </c>
      <c r="H34" s="21" t="s">
        <v>12</v>
      </c>
    </row>
    <row r="35" spans="1:8" ht="13.8" x14ac:dyDescent="0.25">
      <c r="A35" s="22"/>
      <c r="B35" s="22"/>
      <c r="C35" s="26"/>
      <c r="D35" s="22"/>
      <c r="E35" s="22"/>
      <c r="F35" s="27"/>
      <c r="G35" s="27"/>
      <c r="H35" s="21" t="s">
        <v>12</v>
      </c>
    </row>
    <row r="36" spans="1:8" ht="13.8" x14ac:dyDescent="0.25">
      <c r="A36" s="22"/>
      <c r="B36" s="22"/>
      <c r="C36" s="23" t="s">
        <v>83</v>
      </c>
      <c r="D36" s="22"/>
      <c r="E36" s="22"/>
      <c r="F36" s="27"/>
      <c r="G36" s="27"/>
      <c r="H36" s="21" t="s">
        <v>12</v>
      </c>
    </row>
    <row r="37" spans="1:8" ht="13.8" x14ac:dyDescent="0.25">
      <c r="A37" s="22"/>
      <c r="B37" s="22"/>
      <c r="C37" s="23" t="s">
        <v>11</v>
      </c>
      <c r="D37" s="22"/>
      <c r="E37" s="22" t="s">
        <v>12</v>
      </c>
      <c r="F37" s="24" t="s">
        <v>13</v>
      </c>
      <c r="G37" s="25">
        <v>0</v>
      </c>
      <c r="H37" s="21" t="s">
        <v>12</v>
      </c>
    </row>
    <row r="38" spans="1:8" ht="13.8" x14ac:dyDescent="0.25">
      <c r="A38" s="22"/>
      <c r="B38" s="22"/>
      <c r="C38" s="26"/>
      <c r="D38" s="22"/>
      <c r="E38" s="22"/>
      <c r="F38" s="27"/>
      <c r="G38" s="27"/>
      <c r="H38" s="21" t="s">
        <v>12</v>
      </c>
    </row>
    <row r="39" spans="1:8" ht="13.8" x14ac:dyDescent="0.25">
      <c r="A39" s="22"/>
      <c r="B39" s="22"/>
      <c r="C39" s="23" t="s">
        <v>84</v>
      </c>
      <c r="D39" s="22"/>
      <c r="E39" s="22"/>
      <c r="F39" s="28">
        <v>0</v>
      </c>
      <c r="G39" s="25">
        <v>0</v>
      </c>
      <c r="H39" s="21" t="s">
        <v>12</v>
      </c>
    </row>
    <row r="40" spans="1:8" ht="13.8" x14ac:dyDescent="0.25">
      <c r="A40" s="22"/>
      <c r="B40" s="22"/>
      <c r="C40" s="26"/>
      <c r="D40" s="22"/>
      <c r="E40" s="22"/>
      <c r="F40" s="27"/>
      <c r="G40" s="27"/>
      <c r="H40" s="21" t="s">
        <v>12</v>
      </c>
    </row>
    <row r="41" spans="1:8" ht="13.8" x14ac:dyDescent="0.25">
      <c r="A41" s="22"/>
      <c r="B41" s="22"/>
      <c r="C41" s="23" t="s">
        <v>85</v>
      </c>
      <c r="D41" s="22"/>
      <c r="E41" s="22"/>
      <c r="F41" s="27"/>
      <c r="G41" s="27"/>
      <c r="H41" s="21" t="s">
        <v>12</v>
      </c>
    </row>
    <row r="42" spans="1:8" ht="13.8" x14ac:dyDescent="0.25">
      <c r="A42" s="22"/>
      <c r="B42" s="22"/>
      <c r="C42" s="23" t="s">
        <v>86</v>
      </c>
      <c r="D42" s="22"/>
      <c r="E42" s="22"/>
      <c r="F42" s="27"/>
      <c r="G42" s="27"/>
      <c r="H42" s="21" t="s">
        <v>12</v>
      </c>
    </row>
    <row r="43" spans="1:8" ht="13.8" x14ac:dyDescent="0.25">
      <c r="A43" s="22"/>
      <c r="B43" s="22"/>
      <c r="C43" s="23" t="s">
        <v>11</v>
      </c>
      <c r="D43" s="22"/>
      <c r="E43" s="22" t="s">
        <v>12</v>
      </c>
      <c r="F43" s="24" t="s">
        <v>13</v>
      </c>
      <c r="G43" s="25">
        <v>0</v>
      </c>
      <c r="H43" s="21" t="s">
        <v>12</v>
      </c>
    </row>
    <row r="44" spans="1:8" ht="13.8" x14ac:dyDescent="0.25">
      <c r="A44" s="22"/>
      <c r="B44" s="22"/>
      <c r="C44" s="26"/>
      <c r="D44" s="22"/>
      <c r="E44" s="22"/>
      <c r="F44" s="27"/>
      <c r="G44" s="27"/>
      <c r="H44" s="21" t="s">
        <v>12</v>
      </c>
    </row>
    <row r="45" spans="1:8" ht="13.8" x14ac:dyDescent="0.25">
      <c r="A45" s="22"/>
      <c r="B45" s="22"/>
      <c r="C45" s="23" t="s">
        <v>95</v>
      </c>
      <c r="D45" s="22"/>
      <c r="E45" s="22"/>
      <c r="F45" s="27"/>
      <c r="G45" s="27"/>
      <c r="H45" s="21" t="s">
        <v>12</v>
      </c>
    </row>
    <row r="46" spans="1:8" ht="13.8" x14ac:dyDescent="0.25">
      <c r="A46" s="22"/>
      <c r="B46" s="22"/>
      <c r="C46" s="23" t="s">
        <v>11</v>
      </c>
      <c r="D46" s="22"/>
      <c r="E46" s="22" t="s">
        <v>12</v>
      </c>
      <c r="F46" s="24" t="s">
        <v>13</v>
      </c>
      <c r="G46" s="25">
        <v>0</v>
      </c>
      <c r="H46" s="21" t="s">
        <v>12</v>
      </c>
    </row>
    <row r="47" spans="1:8" ht="13.8" x14ac:dyDescent="0.25">
      <c r="A47" s="22"/>
      <c r="B47" s="22"/>
      <c r="C47" s="26"/>
      <c r="D47" s="22"/>
      <c r="E47" s="22"/>
      <c r="F47" s="27"/>
      <c r="G47" s="27"/>
      <c r="H47" s="21" t="s">
        <v>12</v>
      </c>
    </row>
    <row r="48" spans="1:8" ht="13.8" x14ac:dyDescent="0.25">
      <c r="A48" s="22"/>
      <c r="B48" s="22"/>
      <c r="C48" s="23" t="s">
        <v>96</v>
      </c>
      <c r="D48" s="22"/>
      <c r="E48" s="22"/>
      <c r="F48" s="27"/>
      <c r="G48" s="27"/>
      <c r="H48" s="21" t="s">
        <v>12</v>
      </c>
    </row>
    <row r="49" spans="1:8" ht="13.8" x14ac:dyDescent="0.25">
      <c r="A49" s="29">
        <v>1</v>
      </c>
      <c r="B49" s="30" t="s">
        <v>645</v>
      </c>
      <c r="C49" s="30" t="s">
        <v>646</v>
      </c>
      <c r="D49" s="30" t="s">
        <v>76</v>
      </c>
      <c r="E49" s="31">
        <v>2500000</v>
      </c>
      <c r="F49" s="32">
        <v>2498.2375000000002</v>
      </c>
      <c r="G49" s="33">
        <v>1.317602E-2</v>
      </c>
      <c r="H49" s="21">
        <v>5.15</v>
      </c>
    </row>
    <row r="50" spans="1:8" ht="13.8" x14ac:dyDescent="0.25">
      <c r="A50" s="29">
        <v>2</v>
      </c>
      <c r="B50" s="30" t="s">
        <v>647</v>
      </c>
      <c r="C50" s="30" t="s">
        <v>648</v>
      </c>
      <c r="D50" s="30" t="s">
        <v>76</v>
      </c>
      <c r="E50" s="31">
        <v>2500000</v>
      </c>
      <c r="F50" s="32">
        <v>2490.81</v>
      </c>
      <c r="G50" s="33">
        <v>1.313685E-2</v>
      </c>
      <c r="H50" s="21">
        <v>5.18</v>
      </c>
    </row>
    <row r="51" spans="1:8" ht="13.8" x14ac:dyDescent="0.25">
      <c r="A51" s="29">
        <v>3</v>
      </c>
      <c r="B51" s="30" t="s">
        <v>501</v>
      </c>
      <c r="C51" s="30" t="s">
        <v>502</v>
      </c>
      <c r="D51" s="30" t="s">
        <v>76</v>
      </c>
      <c r="E51" s="31">
        <v>1500000</v>
      </c>
      <c r="F51" s="32">
        <v>1497.441</v>
      </c>
      <c r="G51" s="33">
        <v>7.8977000000000006E-3</v>
      </c>
      <c r="H51" s="21">
        <v>5.2</v>
      </c>
    </row>
    <row r="52" spans="1:8" ht="13.8" x14ac:dyDescent="0.25">
      <c r="A52" s="29">
        <v>4</v>
      </c>
      <c r="B52" s="30" t="s">
        <v>649</v>
      </c>
      <c r="C52" s="30" t="s">
        <v>650</v>
      </c>
      <c r="D52" s="30" t="s">
        <v>76</v>
      </c>
      <c r="E52" s="31">
        <v>1000000</v>
      </c>
      <c r="F52" s="32">
        <v>998.29399999999998</v>
      </c>
      <c r="G52" s="33">
        <v>5.2651299999999998E-3</v>
      </c>
      <c r="H52" s="21">
        <v>5.2</v>
      </c>
    </row>
    <row r="53" spans="1:8" ht="13.8" x14ac:dyDescent="0.25">
      <c r="A53" s="22"/>
      <c r="B53" s="22"/>
      <c r="C53" s="23" t="s">
        <v>11</v>
      </c>
      <c r="D53" s="22"/>
      <c r="E53" s="22" t="s">
        <v>12</v>
      </c>
      <c r="F53" s="28">
        <v>7484.7825000000003</v>
      </c>
      <c r="G53" s="25">
        <v>3.9475700000000002E-2</v>
      </c>
      <c r="H53" s="21" t="s">
        <v>12</v>
      </c>
    </row>
    <row r="54" spans="1:8" ht="13.8" x14ac:dyDescent="0.25">
      <c r="A54" s="22"/>
      <c r="B54" s="22"/>
      <c r="C54" s="26"/>
      <c r="D54" s="22"/>
      <c r="E54" s="22"/>
      <c r="F54" s="27"/>
      <c r="G54" s="27"/>
      <c r="H54" s="21" t="s">
        <v>12</v>
      </c>
    </row>
    <row r="55" spans="1:8" ht="13.8" x14ac:dyDescent="0.25">
      <c r="A55" s="22"/>
      <c r="B55" s="22"/>
      <c r="C55" s="23" t="s">
        <v>97</v>
      </c>
      <c r="D55" s="22"/>
      <c r="E55" s="22"/>
      <c r="F55" s="27"/>
      <c r="G55" s="27"/>
      <c r="H55" s="21" t="s">
        <v>12</v>
      </c>
    </row>
    <row r="56" spans="1:8" ht="13.8" x14ac:dyDescent="0.25">
      <c r="A56" s="29">
        <v>1</v>
      </c>
      <c r="B56" s="30"/>
      <c r="C56" s="30" t="s">
        <v>98</v>
      </c>
      <c r="D56" s="30"/>
      <c r="E56" s="34"/>
      <c r="F56" s="32">
        <v>96386.412034656998</v>
      </c>
      <c r="G56" s="33">
        <v>0.50835423000000002</v>
      </c>
      <c r="H56" s="21">
        <v>5.25</v>
      </c>
    </row>
    <row r="57" spans="1:8" ht="13.8" x14ac:dyDescent="0.25">
      <c r="A57" s="29">
        <v>2</v>
      </c>
      <c r="B57" s="30"/>
      <c r="C57" s="30" t="s">
        <v>507</v>
      </c>
      <c r="D57" s="30"/>
      <c r="E57" s="34"/>
      <c r="F57" s="32">
        <v>84999.613775999998</v>
      </c>
      <c r="G57" s="33">
        <v>0.4482988</v>
      </c>
      <c r="H57" s="21">
        <v>5.35</v>
      </c>
    </row>
    <row r="58" spans="1:8" ht="13.8" x14ac:dyDescent="0.25">
      <c r="A58" s="22"/>
      <c r="B58" s="22"/>
      <c r="C58" s="23" t="s">
        <v>11</v>
      </c>
      <c r="D58" s="22"/>
      <c r="E58" s="22" t="s">
        <v>12</v>
      </c>
      <c r="F58" s="28">
        <v>181386.02581065701</v>
      </c>
      <c r="G58" s="25">
        <v>0.95665303000000002</v>
      </c>
      <c r="H58" s="21" t="s">
        <v>12</v>
      </c>
    </row>
    <row r="59" spans="1:8" ht="13.8" x14ac:dyDescent="0.25">
      <c r="A59" s="22"/>
      <c r="B59" s="22"/>
      <c r="C59" s="26"/>
      <c r="D59" s="22"/>
      <c r="E59" s="22"/>
      <c r="F59" s="27"/>
      <c r="G59" s="27"/>
      <c r="H59" s="21" t="s">
        <v>12</v>
      </c>
    </row>
    <row r="60" spans="1:8" ht="13.8" x14ac:dyDescent="0.25">
      <c r="A60" s="22"/>
      <c r="B60" s="22"/>
      <c r="C60" s="23" t="s">
        <v>99</v>
      </c>
      <c r="D60" s="22"/>
      <c r="E60" s="22"/>
      <c r="F60" s="28">
        <v>188870.80831065701</v>
      </c>
      <c r="G60" s="25">
        <v>0.99612873000000002</v>
      </c>
      <c r="H60" s="21" t="s">
        <v>12</v>
      </c>
    </row>
    <row r="61" spans="1:8" ht="13.8" x14ac:dyDescent="0.25">
      <c r="A61" s="22"/>
      <c r="B61" s="22"/>
      <c r="C61" s="27"/>
      <c r="D61" s="22"/>
      <c r="E61" s="22"/>
      <c r="F61" s="22"/>
      <c r="G61" s="22"/>
      <c r="H61" s="21" t="s">
        <v>12</v>
      </c>
    </row>
    <row r="62" spans="1:8" ht="13.8" x14ac:dyDescent="0.25">
      <c r="A62" s="22"/>
      <c r="B62" s="22"/>
      <c r="C62" s="23" t="s">
        <v>100</v>
      </c>
      <c r="D62" s="22"/>
      <c r="E62" s="22"/>
      <c r="F62" s="22"/>
      <c r="G62" s="22"/>
      <c r="H62" s="21" t="s">
        <v>12</v>
      </c>
    </row>
    <row r="63" spans="1:8" ht="13.8" x14ac:dyDescent="0.25">
      <c r="A63" s="22"/>
      <c r="B63" s="22"/>
      <c r="C63" s="23" t="s">
        <v>101</v>
      </c>
      <c r="D63" s="22"/>
      <c r="E63" s="22"/>
      <c r="F63" s="22"/>
      <c r="G63" s="22"/>
      <c r="H63" s="21" t="s">
        <v>12</v>
      </c>
    </row>
    <row r="64" spans="1:8" ht="13.8" x14ac:dyDescent="0.25">
      <c r="A64" s="22"/>
      <c r="B64" s="22"/>
      <c r="C64" s="23" t="s">
        <v>11</v>
      </c>
      <c r="D64" s="22"/>
      <c r="E64" s="22" t="s">
        <v>12</v>
      </c>
      <c r="F64" s="24" t="s">
        <v>13</v>
      </c>
      <c r="G64" s="25">
        <v>0</v>
      </c>
      <c r="H64" s="21" t="s">
        <v>12</v>
      </c>
    </row>
    <row r="65" spans="1:8" ht="13.8" x14ac:dyDescent="0.25">
      <c r="A65" s="22"/>
      <c r="B65" s="22"/>
      <c r="C65" s="26"/>
      <c r="D65" s="22"/>
      <c r="E65" s="22"/>
      <c r="F65" s="27"/>
      <c r="G65" s="27"/>
      <c r="H65" s="21" t="s">
        <v>12</v>
      </c>
    </row>
    <row r="66" spans="1:8" ht="13.8" x14ac:dyDescent="0.25">
      <c r="A66" s="22"/>
      <c r="B66" s="22"/>
      <c r="C66" s="23" t="s">
        <v>104</v>
      </c>
      <c r="D66" s="22"/>
      <c r="E66" s="22"/>
      <c r="F66" s="22"/>
      <c r="G66" s="22"/>
      <c r="H66" s="21" t="s">
        <v>12</v>
      </c>
    </row>
    <row r="67" spans="1:8" ht="13.8" x14ac:dyDescent="0.25">
      <c r="A67" s="22"/>
      <c r="B67" s="22"/>
      <c r="C67" s="23" t="s">
        <v>105</v>
      </c>
      <c r="D67" s="22"/>
      <c r="E67" s="22"/>
      <c r="F67" s="22"/>
      <c r="G67" s="22"/>
      <c r="H67" s="21" t="s">
        <v>12</v>
      </c>
    </row>
    <row r="68" spans="1:8" ht="13.8" x14ac:dyDescent="0.25">
      <c r="A68" s="22"/>
      <c r="B68" s="22"/>
      <c r="C68" s="23" t="s">
        <v>11</v>
      </c>
      <c r="D68" s="22"/>
      <c r="E68" s="22" t="s">
        <v>12</v>
      </c>
      <c r="F68" s="24" t="s">
        <v>13</v>
      </c>
      <c r="G68" s="25">
        <v>0</v>
      </c>
      <c r="H68" s="21" t="s">
        <v>12</v>
      </c>
    </row>
    <row r="69" spans="1:8" ht="13.8" x14ac:dyDescent="0.25">
      <c r="A69" s="22"/>
      <c r="B69" s="22"/>
      <c r="C69" s="26"/>
      <c r="D69" s="22"/>
      <c r="E69" s="22"/>
      <c r="F69" s="27"/>
      <c r="G69" s="27"/>
      <c r="H69" s="21" t="s">
        <v>12</v>
      </c>
    </row>
    <row r="70" spans="1:8" ht="13.8" x14ac:dyDescent="0.25">
      <c r="A70" s="22"/>
      <c r="B70" s="22"/>
      <c r="C70" s="23" t="s">
        <v>106</v>
      </c>
      <c r="D70" s="22"/>
      <c r="E70" s="22"/>
      <c r="F70" s="27"/>
      <c r="G70" s="27"/>
      <c r="H70" s="21" t="s">
        <v>12</v>
      </c>
    </row>
    <row r="71" spans="1:8" ht="13.8" x14ac:dyDescent="0.25">
      <c r="A71" s="22"/>
      <c r="B71" s="22"/>
      <c r="C71" s="23" t="s">
        <v>11</v>
      </c>
      <c r="D71" s="22"/>
      <c r="E71" s="22" t="s">
        <v>12</v>
      </c>
      <c r="F71" s="24" t="s">
        <v>13</v>
      </c>
      <c r="G71" s="25">
        <v>0</v>
      </c>
      <c r="H71" s="21" t="s">
        <v>12</v>
      </c>
    </row>
    <row r="72" spans="1:8" ht="13.8" x14ac:dyDescent="0.25">
      <c r="A72" s="22"/>
      <c r="B72" s="30"/>
      <c r="C72" s="30"/>
      <c r="D72" s="23"/>
      <c r="E72" s="22"/>
      <c r="F72" s="30"/>
      <c r="G72" s="34"/>
      <c r="H72" s="21" t="s">
        <v>12</v>
      </c>
    </row>
    <row r="73" spans="1:8" ht="13.8" x14ac:dyDescent="0.25">
      <c r="A73" s="34"/>
      <c r="B73" s="30"/>
      <c r="C73" s="30" t="s">
        <v>107</v>
      </c>
      <c r="D73" s="30"/>
      <c r="E73" s="34"/>
      <c r="F73" s="32">
        <v>734.01234121000005</v>
      </c>
      <c r="G73" s="33">
        <v>3.8712799999999999E-3</v>
      </c>
      <c r="H73" s="21" t="s">
        <v>12</v>
      </c>
    </row>
    <row r="74" spans="1:8" ht="13.8" x14ac:dyDescent="0.25">
      <c r="A74" s="26"/>
      <c r="B74" s="26"/>
      <c r="C74" s="23" t="s">
        <v>108</v>
      </c>
      <c r="D74" s="27"/>
      <c r="E74" s="27"/>
      <c r="F74" s="28">
        <v>189604.82065186699</v>
      </c>
      <c r="G74" s="35">
        <v>1.0000000099999999</v>
      </c>
      <c r="H74" s="21" t="s">
        <v>12</v>
      </c>
    </row>
    <row r="75" spans="1:8" ht="13.8" x14ac:dyDescent="0.25">
      <c r="A75" s="36"/>
      <c r="B75" s="36"/>
      <c r="C75" s="36"/>
      <c r="D75" s="37"/>
      <c r="E75" s="37"/>
      <c r="F75" s="37"/>
      <c r="G75" s="37"/>
    </row>
    <row r="76" spans="1:8" ht="13.8" x14ac:dyDescent="0.25">
      <c r="A76" s="38"/>
      <c r="B76" s="39" t="s">
        <v>656</v>
      </c>
      <c r="C76" s="39"/>
      <c r="D76" s="39"/>
      <c r="E76" s="39"/>
      <c r="F76" s="39"/>
      <c r="G76" s="39"/>
      <c r="H76" s="39"/>
    </row>
    <row r="77" spans="1:8" ht="13.8" x14ac:dyDescent="0.25">
      <c r="A77" s="38"/>
      <c r="B77" s="39" t="s">
        <v>657</v>
      </c>
      <c r="C77" s="39"/>
      <c r="D77" s="39"/>
      <c r="E77" s="39"/>
      <c r="F77" s="39"/>
      <c r="G77" s="39"/>
      <c r="H77" s="39"/>
    </row>
    <row r="78" spans="1:8" ht="13.8" x14ac:dyDescent="0.25">
      <c r="A78" s="38"/>
      <c r="B78" s="39" t="s">
        <v>658</v>
      </c>
      <c r="C78" s="39"/>
      <c r="D78" s="39"/>
      <c r="E78" s="39"/>
      <c r="F78" s="39"/>
      <c r="G78" s="39"/>
      <c r="H78" s="39"/>
    </row>
    <row r="79" spans="1:8" ht="13.8" x14ac:dyDescent="0.25">
      <c r="A79" s="38"/>
      <c r="B79" s="38"/>
      <c r="C79" s="38"/>
      <c r="D79" s="40"/>
      <c r="E79" s="40"/>
      <c r="F79" s="40"/>
      <c r="G79" s="40"/>
    </row>
    <row r="80" spans="1:8" ht="13.8" x14ac:dyDescent="0.25">
      <c r="A80" s="38"/>
      <c r="B80" s="41" t="s">
        <v>109</v>
      </c>
      <c r="C80" s="42"/>
      <c r="D80" s="43"/>
      <c r="E80" s="44"/>
      <c r="F80" s="40"/>
      <c r="G80" s="40"/>
    </row>
    <row r="81" spans="1:9" ht="13.8" x14ac:dyDescent="0.25">
      <c r="A81" s="38"/>
      <c r="B81" s="45" t="s">
        <v>110</v>
      </c>
      <c r="C81" s="46"/>
      <c r="D81" s="20" t="s">
        <v>111</v>
      </c>
      <c r="E81" s="44"/>
      <c r="F81" s="40"/>
      <c r="G81" s="40"/>
    </row>
    <row r="82" spans="1:9" ht="13.8" x14ac:dyDescent="0.25">
      <c r="A82" s="38"/>
      <c r="B82" s="45" t="s">
        <v>112</v>
      </c>
      <c r="C82" s="46"/>
      <c r="D82" s="20" t="s">
        <v>111</v>
      </c>
      <c r="E82" s="44"/>
      <c r="F82" s="40"/>
      <c r="G82" s="40"/>
    </row>
    <row r="83" spans="1:9" ht="13.8" x14ac:dyDescent="0.25">
      <c r="A83" s="38"/>
      <c r="B83" s="45" t="s">
        <v>113</v>
      </c>
      <c r="C83" s="46"/>
      <c r="D83" s="47" t="s">
        <v>12</v>
      </c>
      <c r="E83" s="44"/>
      <c r="F83" s="40"/>
      <c r="G83" s="40"/>
    </row>
    <row r="84" spans="1:9" ht="13.8" x14ac:dyDescent="0.25">
      <c r="A84" s="48"/>
      <c r="B84" s="49" t="s">
        <v>12</v>
      </c>
      <c r="C84" s="49" t="s">
        <v>659</v>
      </c>
      <c r="D84" s="49" t="s">
        <v>114</v>
      </c>
      <c r="E84" s="48"/>
      <c r="F84" s="48"/>
      <c r="G84" s="48"/>
    </row>
    <row r="85" spans="1:9" ht="13.8" x14ac:dyDescent="0.25">
      <c r="A85" s="48"/>
      <c r="B85" s="50" t="s">
        <v>115</v>
      </c>
      <c r="C85" s="51">
        <v>46203</v>
      </c>
      <c r="D85" s="51" t="s">
        <v>116</v>
      </c>
      <c r="E85" s="48"/>
      <c r="F85" s="48"/>
      <c r="G85" s="48"/>
    </row>
    <row r="86" spans="1:9" ht="13.8" x14ac:dyDescent="0.25">
      <c r="A86" s="48"/>
      <c r="B86" s="52" t="s">
        <v>117</v>
      </c>
      <c r="C86" s="53">
        <v>1448.798</v>
      </c>
      <c r="D86" s="53">
        <v>1455.116</v>
      </c>
      <c r="E86" s="48"/>
      <c r="F86" s="54"/>
      <c r="G86" s="55"/>
    </row>
    <row r="87" spans="1:9" ht="13.8" x14ac:dyDescent="0.25">
      <c r="A87" s="48"/>
      <c r="B87" s="52" t="s">
        <v>660</v>
      </c>
      <c r="C87" s="53">
        <v>1047.1085</v>
      </c>
      <c r="D87" s="53">
        <v>1051.6759</v>
      </c>
      <c r="E87" s="48"/>
      <c r="F87" s="54"/>
      <c r="G87" s="55"/>
    </row>
    <row r="88" spans="1:9" ht="13.8" x14ac:dyDescent="0.25">
      <c r="A88" s="48"/>
      <c r="B88" s="52" t="s">
        <v>118</v>
      </c>
      <c r="C88" s="53">
        <v>1438.5707</v>
      </c>
      <c r="D88" s="53">
        <v>1444.7230999999999</v>
      </c>
      <c r="E88" s="48"/>
      <c r="F88" s="54"/>
      <c r="G88" s="55"/>
    </row>
    <row r="89" spans="1:9" ht="13.8" x14ac:dyDescent="0.25">
      <c r="A89" s="48"/>
      <c r="B89" s="52" t="s">
        <v>661</v>
      </c>
      <c r="C89" s="53">
        <v>1041.9331</v>
      </c>
      <c r="D89" s="53">
        <v>1046.3855000000001</v>
      </c>
      <c r="E89" s="48"/>
      <c r="F89" s="54"/>
      <c r="G89" s="55"/>
    </row>
    <row r="90" spans="1:9" ht="13.8" x14ac:dyDescent="0.25">
      <c r="A90" s="48"/>
      <c r="B90" s="48"/>
      <c r="C90" s="48"/>
      <c r="D90" s="48"/>
      <c r="E90" s="48"/>
      <c r="F90" s="48"/>
      <c r="G90" s="48"/>
    </row>
    <row r="91" spans="1:9" ht="13.8" x14ac:dyDescent="0.25">
      <c r="A91" s="48"/>
      <c r="B91" s="45" t="s">
        <v>662</v>
      </c>
      <c r="C91" s="46"/>
      <c r="D91" s="56" t="s">
        <v>111</v>
      </c>
      <c r="E91" s="48"/>
      <c r="F91" s="48"/>
      <c r="G91" s="48"/>
    </row>
    <row r="92" spans="1:9" ht="13.8" x14ac:dyDescent="0.25">
      <c r="A92" s="48"/>
      <c r="B92" s="57"/>
      <c r="C92" s="57"/>
      <c r="D92" s="57"/>
      <c r="E92" s="48"/>
      <c r="F92" s="48"/>
      <c r="G92" s="48"/>
    </row>
    <row r="93" spans="1:9" ht="13.8" x14ac:dyDescent="0.25">
      <c r="A93" s="48"/>
      <c r="B93" s="58" t="s">
        <v>120</v>
      </c>
      <c r="C93" s="58"/>
      <c r="D93" s="56" t="s">
        <v>111</v>
      </c>
      <c r="E93" s="48"/>
      <c r="F93" s="48"/>
      <c r="G93" s="48"/>
    </row>
    <row r="94" spans="1:9" ht="13.8" x14ac:dyDescent="0.25">
      <c r="A94" s="48"/>
      <c r="B94" s="59" t="s">
        <v>121</v>
      </c>
      <c r="C94" s="60"/>
      <c r="D94" s="61" t="s">
        <v>111</v>
      </c>
      <c r="E94" s="62"/>
      <c r="F94" s="48"/>
      <c r="G94" s="48"/>
    </row>
    <row r="95" spans="1:9" ht="13.8" x14ac:dyDescent="0.25">
      <c r="A95" s="48"/>
      <c r="B95" s="45" t="s">
        <v>663</v>
      </c>
      <c r="C95" s="46"/>
      <c r="D95" s="20" t="s">
        <v>111</v>
      </c>
      <c r="E95" s="62"/>
      <c r="F95" s="48"/>
      <c r="G95" s="48"/>
      <c r="I95" s="63"/>
    </row>
    <row r="96" spans="1:9" x14ac:dyDescent="0.25">
      <c r="A96" s="57"/>
      <c r="B96" s="57"/>
      <c r="C96" s="57"/>
      <c r="D96" s="57"/>
      <c r="E96" s="57"/>
      <c r="F96" s="57"/>
      <c r="G96" s="57"/>
      <c r="I96" s="63"/>
    </row>
    <row r="97" spans="2:21" s="67" customFormat="1" ht="13.8" x14ac:dyDescent="0.25">
      <c r="B97" s="64" t="s">
        <v>664</v>
      </c>
      <c r="C97" s="65"/>
      <c r="D97" s="66"/>
      <c r="I97" s="63"/>
      <c r="J97" s="15"/>
      <c r="K97" s="63"/>
      <c r="L97" s="63"/>
      <c r="M97" s="63"/>
      <c r="N97" s="68"/>
      <c r="Q97" s="15"/>
      <c r="R97" s="15"/>
      <c r="S97" s="15"/>
      <c r="T97" s="15"/>
      <c r="U97" s="15"/>
    </row>
    <row r="98" spans="2:21" s="67" customFormat="1" ht="27.6" x14ac:dyDescent="0.25">
      <c r="B98" s="69" t="s">
        <v>665</v>
      </c>
      <c r="C98" s="69"/>
      <c r="D98" s="70" t="s">
        <v>644</v>
      </c>
      <c r="I98" s="63"/>
      <c r="J98" s="15"/>
      <c r="K98" s="63"/>
      <c r="L98" s="63"/>
      <c r="M98" s="63"/>
      <c r="N98" s="68"/>
      <c r="Q98" s="15"/>
      <c r="R98" s="15"/>
      <c r="S98" s="15"/>
      <c r="T98" s="15"/>
      <c r="U98" s="15"/>
    </row>
    <row r="99" spans="2:21" s="67" customFormat="1" ht="13.8" x14ac:dyDescent="0.25">
      <c r="B99" s="58" t="s">
        <v>666</v>
      </c>
      <c r="C99" s="58"/>
      <c r="D99" s="71"/>
      <c r="I99" s="63"/>
      <c r="J99" s="15"/>
      <c r="K99" s="63"/>
      <c r="L99" s="63"/>
      <c r="M99" s="63"/>
      <c r="N99" s="68"/>
    </row>
    <row r="100" spans="2:21" s="67" customFormat="1" ht="13.8" x14ac:dyDescent="0.25">
      <c r="B100" s="58"/>
      <c r="C100" s="58"/>
      <c r="D100" s="72"/>
      <c r="I100" s="15"/>
      <c r="J100" s="15"/>
      <c r="K100" s="63"/>
      <c r="L100" s="63"/>
      <c r="M100" s="63"/>
      <c r="N100" s="68"/>
    </row>
    <row r="101" spans="2:21" s="67" customFormat="1" ht="13.8" x14ac:dyDescent="0.25">
      <c r="B101" s="58" t="s">
        <v>667</v>
      </c>
      <c r="C101" s="58"/>
      <c r="D101" s="73">
        <v>5.2960110390576558</v>
      </c>
      <c r="I101" s="15"/>
      <c r="J101" s="15"/>
      <c r="K101" s="63"/>
      <c r="L101" s="63"/>
      <c r="M101" s="63"/>
      <c r="N101" s="68"/>
    </row>
    <row r="102" spans="2:21" s="67" customFormat="1" ht="13.8" x14ac:dyDescent="0.25">
      <c r="B102" s="58"/>
      <c r="C102" s="58"/>
      <c r="D102" s="72"/>
      <c r="I102" s="15"/>
      <c r="J102" s="15"/>
      <c r="K102" s="63"/>
      <c r="L102" s="63"/>
      <c r="M102" s="63"/>
      <c r="N102" s="68"/>
    </row>
    <row r="103" spans="2:21" s="67" customFormat="1" ht="13.8" x14ac:dyDescent="0.25">
      <c r="B103" s="58" t="s">
        <v>777</v>
      </c>
      <c r="C103" s="58"/>
      <c r="D103" s="74">
        <v>3</v>
      </c>
      <c r="I103" s="15"/>
      <c r="J103" s="15"/>
      <c r="K103" s="63"/>
      <c r="L103" s="63"/>
      <c r="M103" s="63"/>
      <c r="N103" s="68"/>
    </row>
    <row r="104" spans="2:21" s="67" customFormat="1" ht="13.8" x14ac:dyDescent="0.25">
      <c r="B104" s="58" t="s">
        <v>778</v>
      </c>
      <c r="C104" s="58"/>
      <c r="D104" s="74">
        <v>3</v>
      </c>
      <c r="I104" s="15"/>
      <c r="J104" s="15"/>
      <c r="K104" s="63"/>
      <c r="L104" s="63"/>
      <c r="M104" s="63"/>
      <c r="N104" s="68"/>
    </row>
    <row r="105" spans="2:21" s="67" customFormat="1" ht="13.8" x14ac:dyDescent="0.25">
      <c r="B105" s="58"/>
      <c r="C105" s="58"/>
      <c r="D105" s="72"/>
      <c r="I105" s="15"/>
      <c r="J105" s="15"/>
      <c r="K105" s="63"/>
      <c r="L105" s="63"/>
      <c r="M105" s="63"/>
      <c r="N105" s="68"/>
    </row>
    <row r="106" spans="2:21" s="67" customFormat="1" ht="13.8" x14ac:dyDescent="0.25">
      <c r="B106" s="58" t="s">
        <v>670</v>
      </c>
      <c r="C106" s="58"/>
      <c r="D106" s="75" t="s">
        <v>793</v>
      </c>
      <c r="I106" s="15"/>
      <c r="J106" s="15"/>
      <c r="K106" s="63"/>
      <c r="L106" s="63"/>
      <c r="M106" s="63"/>
      <c r="N106" s="68"/>
    </row>
    <row r="107" spans="2:21" s="67" customFormat="1" ht="13.8" x14ac:dyDescent="0.25">
      <c r="B107" s="76" t="s">
        <v>671</v>
      </c>
      <c r="C107" s="77"/>
      <c r="D107" s="78"/>
      <c r="I107" s="15"/>
      <c r="J107" s="15"/>
      <c r="K107" s="63"/>
      <c r="L107" s="63"/>
      <c r="M107" s="63"/>
      <c r="N107" s="68"/>
    </row>
    <row r="108" spans="2:21" x14ac:dyDescent="0.25">
      <c r="H108" s="79"/>
    </row>
    <row r="109" spans="2:21" x14ac:dyDescent="0.25">
      <c r="B109" s="80" t="s">
        <v>672</v>
      </c>
    </row>
    <row r="111" spans="2:21" ht="153.75" customHeight="1" x14ac:dyDescent="0.25"/>
    <row r="114" spans="2:4" x14ac:dyDescent="0.25">
      <c r="B114" s="80" t="s">
        <v>673</v>
      </c>
      <c r="C114" s="81"/>
      <c r="D114" s="80"/>
    </row>
    <row r="115" spans="2:4" x14ac:dyDescent="0.25">
      <c r="B115" s="80" t="s">
        <v>779</v>
      </c>
      <c r="D115" s="80"/>
    </row>
    <row r="116" spans="2:4" ht="153.75" customHeight="1" x14ac:dyDescent="0.25"/>
    <row r="117" spans="2:4" x14ac:dyDescent="0.25">
      <c r="B117" s="80"/>
      <c r="D117" s="80"/>
    </row>
  </sheetData>
  <mergeCells count="25">
    <mergeCell ref="A1:H1"/>
    <mergeCell ref="A2:H2"/>
    <mergeCell ref="A3:H3"/>
    <mergeCell ref="B76:H76"/>
    <mergeCell ref="B77:H77"/>
    <mergeCell ref="B78:H78"/>
    <mergeCell ref="B80:D80"/>
    <mergeCell ref="B81:C81"/>
    <mergeCell ref="B82:C82"/>
    <mergeCell ref="B83:C83"/>
    <mergeCell ref="B91:C91"/>
    <mergeCell ref="B93:C93"/>
    <mergeCell ref="B94:C94"/>
    <mergeCell ref="B95:C95"/>
    <mergeCell ref="B97:D97"/>
    <mergeCell ref="B98:C98"/>
    <mergeCell ref="B99:C99"/>
    <mergeCell ref="B100:C100"/>
    <mergeCell ref="B106:C106"/>
    <mergeCell ref="B107:D107"/>
    <mergeCell ref="B101:C101"/>
    <mergeCell ref="B102:C102"/>
    <mergeCell ref="B103:C103"/>
    <mergeCell ref="B104:C104"/>
    <mergeCell ref="B105:C105"/>
  </mergeCells>
  <hyperlinks>
    <hyperlink ref="I1" location="Index!B2" display="Index" xr:uid="{C4923418-8FB8-482F-ACB6-AEE81F0E906F}"/>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DE573-6A10-4CEF-98E4-CA1DC54943A7}">
  <sheetPr>
    <outlinePr summaryBelow="0" summaryRight="0"/>
  </sheetPr>
  <dimension ref="A1:O147"/>
  <sheetViews>
    <sheetView showGridLines="0" workbookViewId="0">
      <selection sqref="A1:I1"/>
    </sheetView>
  </sheetViews>
  <sheetFormatPr defaultRowHeight="13.2" x14ac:dyDescent="0.25"/>
  <cols>
    <col min="1" max="1" width="6.88671875" style="15" customWidth="1"/>
    <col min="2" max="2" width="20.5546875" style="15" customWidth="1"/>
    <col min="3" max="3" width="53.5546875" style="15" customWidth="1"/>
    <col min="4" max="4" width="17.88671875" style="15" customWidth="1"/>
    <col min="5" max="6" width="19.109375" style="15" customWidth="1"/>
    <col min="7" max="7" width="16.44140625" style="15" customWidth="1"/>
    <col min="8" max="16384" width="8.88671875" style="15"/>
  </cols>
  <sheetData>
    <row r="1" spans="1:10" ht="14.4" x14ac:dyDescent="0.25">
      <c r="A1" s="14" t="s">
        <v>0</v>
      </c>
      <c r="B1" s="14"/>
      <c r="C1" s="14"/>
      <c r="D1" s="14"/>
      <c r="E1" s="14"/>
      <c r="F1" s="14"/>
      <c r="G1" s="14"/>
      <c r="H1" s="14"/>
      <c r="I1" s="14"/>
      <c r="J1" s="1" t="s">
        <v>652</v>
      </c>
    </row>
    <row r="2" spans="1:10" ht="14.4" x14ac:dyDescent="0.25">
      <c r="A2" s="14" t="s">
        <v>1</v>
      </c>
      <c r="B2" s="14"/>
      <c r="C2" s="14"/>
      <c r="D2" s="14"/>
      <c r="E2" s="14"/>
      <c r="F2" s="14"/>
      <c r="G2" s="14"/>
      <c r="H2" s="14"/>
      <c r="I2" s="14"/>
    </row>
    <row r="3" spans="1:10" ht="14.4" x14ac:dyDescent="0.25">
      <c r="A3" s="14" t="s">
        <v>799</v>
      </c>
      <c r="B3" s="14"/>
      <c r="C3" s="14"/>
      <c r="D3" s="14"/>
      <c r="E3" s="14"/>
      <c r="F3" s="14"/>
      <c r="G3" s="14"/>
      <c r="H3" s="14"/>
      <c r="I3" s="14"/>
    </row>
    <row r="4" spans="1:10" s="18" customFormat="1" ht="43.2" x14ac:dyDescent="0.25">
      <c r="A4" s="16" t="s">
        <v>2</v>
      </c>
      <c r="B4" s="16" t="s">
        <v>3</v>
      </c>
      <c r="C4" s="16" t="s">
        <v>4</v>
      </c>
      <c r="D4" s="16" t="s">
        <v>5</v>
      </c>
      <c r="E4" s="16" t="s">
        <v>6</v>
      </c>
      <c r="F4" s="16" t="s">
        <v>7</v>
      </c>
      <c r="G4" s="16" t="s">
        <v>8</v>
      </c>
      <c r="H4" s="17" t="s">
        <v>651</v>
      </c>
      <c r="I4" s="16" t="s">
        <v>653</v>
      </c>
    </row>
    <row r="5" spans="1:10" ht="13.8" x14ac:dyDescent="0.25">
      <c r="A5" s="19"/>
      <c r="B5" s="19"/>
      <c r="C5" s="20" t="s">
        <v>9</v>
      </c>
      <c r="D5" s="19"/>
      <c r="E5" s="19"/>
      <c r="F5" s="19"/>
      <c r="G5" s="19"/>
      <c r="H5" s="21" t="s">
        <v>12</v>
      </c>
      <c r="I5" s="21"/>
    </row>
    <row r="6" spans="1:10" ht="13.8" x14ac:dyDescent="0.25">
      <c r="A6" s="19"/>
      <c r="B6" s="19"/>
      <c r="C6" s="20" t="s">
        <v>10</v>
      </c>
      <c r="D6" s="19"/>
      <c r="E6" s="19"/>
      <c r="F6" s="19"/>
      <c r="G6" s="19"/>
      <c r="H6" s="21" t="s">
        <v>12</v>
      </c>
      <c r="I6" s="21"/>
    </row>
    <row r="7" spans="1:10" ht="13.8" x14ac:dyDescent="0.25">
      <c r="A7" s="22"/>
      <c r="B7" s="22"/>
      <c r="C7" s="23" t="s">
        <v>11</v>
      </c>
      <c r="D7" s="22"/>
      <c r="E7" s="22" t="s">
        <v>12</v>
      </c>
      <c r="F7" s="24" t="s">
        <v>13</v>
      </c>
      <c r="G7" s="25">
        <v>0</v>
      </c>
      <c r="H7" s="21" t="s">
        <v>12</v>
      </c>
      <c r="I7" s="21"/>
    </row>
    <row r="8" spans="1:10" ht="13.8" x14ac:dyDescent="0.25">
      <c r="A8" s="22"/>
      <c r="B8" s="22"/>
      <c r="C8" s="26"/>
      <c r="D8" s="22"/>
      <c r="E8" s="22"/>
      <c r="F8" s="27"/>
      <c r="G8" s="27"/>
      <c r="H8" s="21" t="s">
        <v>12</v>
      </c>
      <c r="I8" s="21"/>
    </row>
    <row r="9" spans="1:10" ht="13.8" x14ac:dyDescent="0.25">
      <c r="A9" s="22"/>
      <c r="B9" s="22"/>
      <c r="C9" s="23" t="s">
        <v>14</v>
      </c>
      <c r="D9" s="22"/>
      <c r="E9" s="22"/>
      <c r="F9" s="22"/>
      <c r="G9" s="22"/>
      <c r="H9" s="21" t="s">
        <v>12</v>
      </c>
      <c r="I9" s="21"/>
    </row>
    <row r="10" spans="1:10" ht="13.8" x14ac:dyDescent="0.25">
      <c r="A10" s="22"/>
      <c r="B10" s="22"/>
      <c r="C10" s="23" t="s">
        <v>11</v>
      </c>
      <c r="D10" s="22"/>
      <c r="E10" s="22" t="s">
        <v>12</v>
      </c>
      <c r="F10" s="24" t="s">
        <v>13</v>
      </c>
      <c r="G10" s="25">
        <v>0</v>
      </c>
      <c r="H10" s="21" t="s">
        <v>12</v>
      </c>
      <c r="I10" s="21"/>
    </row>
    <row r="11" spans="1:10" ht="13.8" x14ac:dyDescent="0.25">
      <c r="A11" s="22"/>
      <c r="B11" s="22"/>
      <c r="C11" s="26"/>
      <c r="D11" s="22"/>
      <c r="E11" s="22"/>
      <c r="F11" s="27"/>
      <c r="G11" s="27"/>
      <c r="H11" s="21" t="s">
        <v>12</v>
      </c>
      <c r="I11" s="21"/>
    </row>
    <row r="12" spans="1:10" ht="13.8" x14ac:dyDescent="0.25">
      <c r="A12" s="22"/>
      <c r="B12" s="22"/>
      <c r="C12" s="23" t="s">
        <v>15</v>
      </c>
      <c r="D12" s="22"/>
      <c r="E12" s="22"/>
      <c r="F12" s="22"/>
      <c r="G12" s="22"/>
      <c r="H12" s="21" t="s">
        <v>12</v>
      </c>
      <c r="I12" s="21"/>
    </row>
    <row r="13" spans="1:10" ht="13.8" x14ac:dyDescent="0.25">
      <c r="A13" s="22"/>
      <c r="B13" s="22"/>
      <c r="C13" s="23" t="s">
        <v>11</v>
      </c>
      <c r="D13" s="22"/>
      <c r="E13" s="22" t="s">
        <v>12</v>
      </c>
      <c r="F13" s="24" t="s">
        <v>13</v>
      </c>
      <c r="G13" s="25">
        <v>0</v>
      </c>
      <c r="H13" s="21" t="s">
        <v>12</v>
      </c>
      <c r="I13" s="21"/>
    </row>
    <row r="14" spans="1:10" ht="13.8" x14ac:dyDescent="0.25">
      <c r="A14" s="22"/>
      <c r="B14" s="22"/>
      <c r="C14" s="26"/>
      <c r="D14" s="22"/>
      <c r="E14" s="22"/>
      <c r="F14" s="27"/>
      <c r="G14" s="27"/>
      <c r="H14" s="21" t="s">
        <v>12</v>
      </c>
      <c r="I14" s="21"/>
    </row>
    <row r="15" spans="1:10" ht="13.8" x14ac:dyDescent="0.25">
      <c r="A15" s="22"/>
      <c r="B15" s="22"/>
      <c r="C15" s="23" t="s">
        <v>16</v>
      </c>
      <c r="D15" s="22"/>
      <c r="E15" s="22"/>
      <c r="F15" s="22"/>
      <c r="G15" s="22"/>
      <c r="H15" s="21" t="s">
        <v>12</v>
      </c>
      <c r="I15" s="21"/>
    </row>
    <row r="16" spans="1:10" ht="13.8" x14ac:dyDescent="0.25">
      <c r="A16" s="22"/>
      <c r="B16" s="22"/>
      <c r="C16" s="23" t="s">
        <v>11</v>
      </c>
      <c r="D16" s="22"/>
      <c r="E16" s="22" t="s">
        <v>12</v>
      </c>
      <c r="F16" s="24" t="s">
        <v>13</v>
      </c>
      <c r="G16" s="25">
        <v>0</v>
      </c>
      <c r="H16" s="21" t="s">
        <v>12</v>
      </c>
      <c r="I16" s="21"/>
    </row>
    <row r="17" spans="1:9" ht="13.8" x14ac:dyDescent="0.25">
      <c r="A17" s="22"/>
      <c r="B17" s="22"/>
      <c r="C17" s="26"/>
      <c r="D17" s="22"/>
      <c r="E17" s="22"/>
      <c r="F17" s="27"/>
      <c r="G17" s="27"/>
      <c r="H17" s="21" t="s">
        <v>12</v>
      </c>
      <c r="I17" s="21"/>
    </row>
    <row r="18" spans="1:9" ht="13.8" x14ac:dyDescent="0.25">
      <c r="A18" s="22"/>
      <c r="B18" s="22"/>
      <c r="C18" s="23" t="s">
        <v>17</v>
      </c>
      <c r="D18" s="22"/>
      <c r="E18" s="22"/>
      <c r="F18" s="27"/>
      <c r="G18" s="27"/>
      <c r="H18" s="21" t="s">
        <v>12</v>
      </c>
      <c r="I18" s="21"/>
    </row>
    <row r="19" spans="1:9" ht="13.8" x14ac:dyDescent="0.25">
      <c r="A19" s="22"/>
      <c r="B19" s="22"/>
      <c r="C19" s="23" t="s">
        <v>11</v>
      </c>
      <c r="D19" s="22"/>
      <c r="E19" s="22" t="s">
        <v>12</v>
      </c>
      <c r="F19" s="24" t="s">
        <v>13</v>
      </c>
      <c r="G19" s="25">
        <v>0</v>
      </c>
      <c r="H19" s="21" t="s">
        <v>12</v>
      </c>
      <c r="I19" s="21"/>
    </row>
    <row r="20" spans="1:9" ht="13.8" x14ac:dyDescent="0.25">
      <c r="A20" s="22"/>
      <c r="B20" s="22"/>
      <c r="C20" s="26"/>
      <c r="D20" s="22"/>
      <c r="E20" s="22"/>
      <c r="F20" s="27"/>
      <c r="G20" s="27"/>
      <c r="H20" s="21" t="s">
        <v>12</v>
      </c>
      <c r="I20" s="21"/>
    </row>
    <row r="21" spans="1:9" ht="13.8" x14ac:dyDescent="0.25">
      <c r="A21" s="22"/>
      <c r="B21" s="22"/>
      <c r="C21" s="23" t="s">
        <v>18</v>
      </c>
      <c r="D21" s="22"/>
      <c r="E21" s="22"/>
      <c r="F21" s="27"/>
      <c r="G21" s="27"/>
      <c r="H21" s="21" t="s">
        <v>12</v>
      </c>
      <c r="I21" s="21"/>
    </row>
    <row r="22" spans="1:9" ht="13.8" x14ac:dyDescent="0.25">
      <c r="A22" s="22"/>
      <c r="B22" s="22"/>
      <c r="C22" s="23" t="s">
        <v>11</v>
      </c>
      <c r="D22" s="22"/>
      <c r="E22" s="22" t="s">
        <v>12</v>
      </c>
      <c r="F22" s="24" t="s">
        <v>13</v>
      </c>
      <c r="G22" s="25">
        <v>0</v>
      </c>
      <c r="H22" s="21" t="s">
        <v>12</v>
      </c>
      <c r="I22" s="21"/>
    </row>
    <row r="23" spans="1:9" ht="13.8" x14ac:dyDescent="0.25">
      <c r="A23" s="22"/>
      <c r="B23" s="22"/>
      <c r="C23" s="26"/>
      <c r="D23" s="22"/>
      <c r="E23" s="22"/>
      <c r="F23" s="27"/>
      <c r="G23" s="27"/>
      <c r="H23" s="21" t="s">
        <v>12</v>
      </c>
      <c r="I23" s="21"/>
    </row>
    <row r="24" spans="1:9" ht="13.8" x14ac:dyDescent="0.25">
      <c r="A24" s="22"/>
      <c r="B24" s="22"/>
      <c r="C24" s="23" t="s">
        <v>19</v>
      </c>
      <c r="D24" s="22"/>
      <c r="E24" s="22"/>
      <c r="F24" s="28">
        <v>0</v>
      </c>
      <c r="G24" s="25">
        <v>0</v>
      </c>
      <c r="H24" s="21" t="s">
        <v>12</v>
      </c>
      <c r="I24" s="21"/>
    </row>
    <row r="25" spans="1:9" ht="13.8" x14ac:dyDescent="0.25">
      <c r="A25" s="22"/>
      <c r="B25" s="22"/>
      <c r="C25" s="26"/>
      <c r="D25" s="22"/>
      <c r="E25" s="22"/>
      <c r="F25" s="27"/>
      <c r="G25" s="27"/>
      <c r="H25" s="21" t="s">
        <v>12</v>
      </c>
      <c r="I25" s="21"/>
    </row>
    <row r="26" spans="1:9" ht="13.8" x14ac:dyDescent="0.25">
      <c r="A26" s="22"/>
      <c r="B26" s="22"/>
      <c r="C26" s="23" t="s">
        <v>20</v>
      </c>
      <c r="D26" s="22"/>
      <c r="E26" s="22"/>
      <c r="F26" s="27"/>
      <c r="G26" s="27"/>
      <c r="H26" s="21" t="s">
        <v>12</v>
      </c>
      <c r="I26" s="21"/>
    </row>
    <row r="27" spans="1:9" ht="13.8" x14ac:dyDescent="0.25">
      <c r="A27" s="22"/>
      <c r="B27" s="22"/>
      <c r="C27" s="23" t="s">
        <v>10</v>
      </c>
      <c r="D27" s="22"/>
      <c r="E27" s="22"/>
      <c r="F27" s="27"/>
      <c r="G27" s="27"/>
      <c r="H27" s="21" t="s">
        <v>12</v>
      </c>
      <c r="I27" s="21"/>
    </row>
    <row r="28" spans="1:9" ht="13.8" x14ac:dyDescent="0.25">
      <c r="A28" s="29">
        <v>1</v>
      </c>
      <c r="B28" s="30" t="s">
        <v>21</v>
      </c>
      <c r="C28" s="30" t="s">
        <v>22</v>
      </c>
      <c r="D28" s="30" t="s">
        <v>23</v>
      </c>
      <c r="E28" s="31">
        <v>4000</v>
      </c>
      <c r="F28" s="32">
        <v>4017.36</v>
      </c>
      <c r="G28" s="33">
        <v>6.4832299999999995E-2</v>
      </c>
      <c r="H28" s="21">
        <v>7.2</v>
      </c>
      <c r="I28" s="21"/>
    </row>
    <row r="29" spans="1:9" ht="13.8" x14ac:dyDescent="0.25">
      <c r="A29" s="29">
        <v>2</v>
      </c>
      <c r="B29" s="30" t="s">
        <v>24</v>
      </c>
      <c r="C29" s="30" t="s">
        <v>25</v>
      </c>
      <c r="D29" s="30" t="s">
        <v>26</v>
      </c>
      <c r="E29" s="31">
        <v>300</v>
      </c>
      <c r="F29" s="32">
        <v>3006.3780000000002</v>
      </c>
      <c r="G29" s="33">
        <v>4.8517039999999997E-2</v>
      </c>
      <c r="H29" s="21">
        <v>7.54</v>
      </c>
      <c r="I29" s="21"/>
    </row>
    <row r="30" spans="1:9" ht="27.6" x14ac:dyDescent="0.25">
      <c r="A30" s="29">
        <v>3</v>
      </c>
      <c r="B30" s="30" t="s">
        <v>27</v>
      </c>
      <c r="C30" s="30" t="s">
        <v>28</v>
      </c>
      <c r="D30" s="30" t="s">
        <v>23</v>
      </c>
      <c r="E30" s="31">
        <v>3000</v>
      </c>
      <c r="F30" s="32">
        <v>2953.56</v>
      </c>
      <c r="G30" s="33">
        <v>4.7664659999999998E-2</v>
      </c>
      <c r="H30" s="21">
        <v>7.43</v>
      </c>
      <c r="I30" s="21"/>
    </row>
    <row r="31" spans="1:9" ht="13.8" x14ac:dyDescent="0.25">
      <c r="A31" s="29">
        <v>4</v>
      </c>
      <c r="B31" s="30" t="s">
        <v>29</v>
      </c>
      <c r="C31" s="30" t="s">
        <v>30</v>
      </c>
      <c r="D31" s="30" t="s">
        <v>26</v>
      </c>
      <c r="E31" s="31">
        <v>2500</v>
      </c>
      <c r="F31" s="32">
        <v>2521.1350000000002</v>
      </c>
      <c r="G31" s="33">
        <v>4.0686170000000001E-2</v>
      </c>
      <c r="H31" s="21">
        <v>7.39</v>
      </c>
      <c r="I31" s="21"/>
    </row>
    <row r="32" spans="1:9" ht="13.8" x14ac:dyDescent="0.25">
      <c r="A32" s="29">
        <v>5</v>
      </c>
      <c r="B32" s="30" t="s">
        <v>31</v>
      </c>
      <c r="C32" s="30" t="s">
        <v>32</v>
      </c>
      <c r="D32" s="30" t="s">
        <v>23</v>
      </c>
      <c r="E32" s="31">
        <v>2500</v>
      </c>
      <c r="F32" s="32">
        <v>2506.3874999999998</v>
      </c>
      <c r="G32" s="33">
        <v>4.0448169999999999E-2</v>
      </c>
      <c r="H32" s="21">
        <v>7.3</v>
      </c>
      <c r="I32" s="21"/>
    </row>
    <row r="33" spans="1:9" ht="27.6" x14ac:dyDescent="0.25">
      <c r="A33" s="29">
        <v>6</v>
      </c>
      <c r="B33" s="30" t="s">
        <v>33</v>
      </c>
      <c r="C33" s="30" t="s">
        <v>34</v>
      </c>
      <c r="D33" s="30" t="s">
        <v>26</v>
      </c>
      <c r="E33" s="31">
        <v>2500</v>
      </c>
      <c r="F33" s="32">
        <v>2501.645</v>
      </c>
      <c r="G33" s="33">
        <v>4.037164E-2</v>
      </c>
      <c r="H33" s="21">
        <v>7.43</v>
      </c>
      <c r="I33" s="21"/>
    </row>
    <row r="34" spans="1:9" ht="13.8" x14ac:dyDescent="0.25">
      <c r="A34" s="29">
        <v>7</v>
      </c>
      <c r="B34" s="30" t="s">
        <v>35</v>
      </c>
      <c r="C34" s="30" t="s">
        <v>36</v>
      </c>
      <c r="D34" s="30" t="s">
        <v>26</v>
      </c>
      <c r="E34" s="31">
        <v>2500</v>
      </c>
      <c r="F34" s="32">
        <v>2498.8325</v>
      </c>
      <c r="G34" s="33">
        <v>4.0326250000000001E-2</v>
      </c>
      <c r="H34" s="21">
        <v>7.57</v>
      </c>
      <c r="I34" s="21"/>
    </row>
    <row r="35" spans="1:9" ht="13.8" x14ac:dyDescent="0.25">
      <c r="A35" s="29">
        <v>8</v>
      </c>
      <c r="B35" s="30" t="s">
        <v>37</v>
      </c>
      <c r="C35" s="30" t="s">
        <v>38</v>
      </c>
      <c r="D35" s="30" t="s">
        <v>26</v>
      </c>
      <c r="E35" s="31">
        <v>2500</v>
      </c>
      <c r="F35" s="32">
        <v>2486.0475000000001</v>
      </c>
      <c r="G35" s="33">
        <v>4.0119920000000003E-2</v>
      </c>
      <c r="H35" s="21">
        <v>7.7850000000000001</v>
      </c>
      <c r="I35" s="21"/>
    </row>
    <row r="36" spans="1:9" ht="13.8" x14ac:dyDescent="0.25">
      <c r="A36" s="29">
        <v>9</v>
      </c>
      <c r="B36" s="30" t="s">
        <v>39</v>
      </c>
      <c r="C36" s="30" t="s">
        <v>40</v>
      </c>
      <c r="D36" s="30" t="s">
        <v>23</v>
      </c>
      <c r="E36" s="31">
        <v>2500</v>
      </c>
      <c r="F36" s="32">
        <v>2485.2275</v>
      </c>
      <c r="G36" s="33">
        <v>4.010669E-2</v>
      </c>
      <c r="H36" s="21">
        <v>7.15</v>
      </c>
      <c r="I36" s="21"/>
    </row>
    <row r="37" spans="1:9" ht="13.8" x14ac:dyDescent="0.25">
      <c r="A37" s="29">
        <v>10</v>
      </c>
      <c r="B37" s="30" t="s">
        <v>41</v>
      </c>
      <c r="C37" s="30" t="s">
        <v>42</v>
      </c>
      <c r="D37" s="30" t="s">
        <v>26</v>
      </c>
      <c r="E37" s="31">
        <v>2500</v>
      </c>
      <c r="F37" s="32">
        <v>2477.3874999999998</v>
      </c>
      <c r="G37" s="33">
        <v>3.9980170000000002E-2</v>
      </c>
      <c r="H37" s="21">
        <v>7.7549999999999999</v>
      </c>
      <c r="I37" s="21"/>
    </row>
    <row r="38" spans="1:9" ht="13.8" x14ac:dyDescent="0.25">
      <c r="A38" s="29">
        <v>11</v>
      </c>
      <c r="B38" s="30" t="s">
        <v>43</v>
      </c>
      <c r="C38" s="30" t="s">
        <v>44</v>
      </c>
      <c r="D38" s="30" t="s">
        <v>23</v>
      </c>
      <c r="E38" s="31">
        <v>2000</v>
      </c>
      <c r="F38" s="32">
        <v>2013.674</v>
      </c>
      <c r="G38" s="33">
        <v>3.2496740000000003E-2</v>
      </c>
      <c r="H38" s="21">
        <v>7.2949999999999999</v>
      </c>
      <c r="I38" s="21"/>
    </row>
    <row r="39" spans="1:9" ht="13.8" x14ac:dyDescent="0.25">
      <c r="A39" s="29">
        <v>12</v>
      </c>
      <c r="B39" s="30" t="s">
        <v>45</v>
      </c>
      <c r="C39" s="30" t="s">
        <v>46</v>
      </c>
      <c r="D39" s="30" t="s">
        <v>26</v>
      </c>
      <c r="E39" s="31">
        <v>2000</v>
      </c>
      <c r="F39" s="32">
        <v>2004.056</v>
      </c>
      <c r="G39" s="33">
        <v>3.234153E-2</v>
      </c>
      <c r="H39" s="21">
        <v>7.75</v>
      </c>
      <c r="I39" s="21"/>
    </row>
    <row r="40" spans="1:9" ht="13.8" x14ac:dyDescent="0.25">
      <c r="A40" s="29">
        <v>13</v>
      </c>
      <c r="B40" s="30" t="s">
        <v>47</v>
      </c>
      <c r="C40" s="30" t="s">
        <v>48</v>
      </c>
      <c r="D40" s="30" t="s">
        <v>26</v>
      </c>
      <c r="E40" s="31">
        <v>2000</v>
      </c>
      <c r="F40" s="32">
        <v>1993.6420000000001</v>
      </c>
      <c r="G40" s="33">
        <v>3.2173470000000003E-2</v>
      </c>
      <c r="H40" s="21">
        <v>7.8650000000000002</v>
      </c>
      <c r="I40" s="21"/>
    </row>
    <row r="41" spans="1:9" ht="13.8" x14ac:dyDescent="0.25">
      <c r="A41" s="29">
        <v>14</v>
      </c>
      <c r="B41" s="30" t="s">
        <v>49</v>
      </c>
      <c r="C41" s="30" t="s">
        <v>50</v>
      </c>
      <c r="D41" s="30" t="s">
        <v>26</v>
      </c>
      <c r="E41" s="31">
        <v>2000</v>
      </c>
      <c r="F41" s="32">
        <v>1986.7560000000001</v>
      </c>
      <c r="G41" s="33">
        <v>3.2062340000000002E-2</v>
      </c>
      <c r="H41" s="21">
        <v>7.75</v>
      </c>
      <c r="I41" s="21"/>
    </row>
    <row r="42" spans="1:9" ht="13.8" x14ac:dyDescent="0.25">
      <c r="A42" s="29">
        <v>15</v>
      </c>
      <c r="B42" s="30" t="s">
        <v>51</v>
      </c>
      <c r="C42" s="30" t="s">
        <v>52</v>
      </c>
      <c r="D42" s="30" t="s">
        <v>23</v>
      </c>
      <c r="E42" s="31">
        <v>1500</v>
      </c>
      <c r="F42" s="32">
        <v>1506.3420000000001</v>
      </c>
      <c r="G42" s="33">
        <v>2.4309399999999998E-2</v>
      </c>
      <c r="H42" s="21">
        <v>7.11</v>
      </c>
      <c r="I42" s="21"/>
    </row>
    <row r="43" spans="1:9" ht="13.8" x14ac:dyDescent="0.25">
      <c r="A43" s="29">
        <v>16</v>
      </c>
      <c r="B43" s="30" t="s">
        <v>53</v>
      </c>
      <c r="C43" s="52" t="s">
        <v>654</v>
      </c>
      <c r="D43" s="30" t="s">
        <v>23</v>
      </c>
      <c r="E43" s="31">
        <v>15</v>
      </c>
      <c r="F43" s="32">
        <v>1498.9169999999999</v>
      </c>
      <c r="G43" s="33">
        <v>2.4189579999999999E-2</v>
      </c>
      <c r="H43" s="21">
        <v>6.9348999999999998</v>
      </c>
      <c r="I43" s="21">
        <v>7</v>
      </c>
    </row>
    <row r="44" spans="1:9" ht="13.8" x14ac:dyDescent="0.25">
      <c r="A44" s="29">
        <v>17</v>
      </c>
      <c r="B44" s="30" t="s">
        <v>54</v>
      </c>
      <c r="C44" s="30" t="s">
        <v>55</v>
      </c>
      <c r="D44" s="30" t="s">
        <v>26</v>
      </c>
      <c r="E44" s="31">
        <v>1500</v>
      </c>
      <c r="F44" s="32">
        <v>1475.4614999999999</v>
      </c>
      <c r="G44" s="33">
        <v>2.381105E-2</v>
      </c>
      <c r="H44" s="21">
        <v>8.1150000000000002</v>
      </c>
      <c r="I44" s="21"/>
    </row>
    <row r="45" spans="1:9" ht="13.8" x14ac:dyDescent="0.25">
      <c r="A45" s="29">
        <v>18</v>
      </c>
      <c r="B45" s="30" t="s">
        <v>56</v>
      </c>
      <c r="C45" s="30" t="s">
        <v>57</v>
      </c>
      <c r="D45" s="30" t="s">
        <v>26</v>
      </c>
      <c r="E45" s="31">
        <v>1400</v>
      </c>
      <c r="F45" s="32">
        <v>1391.1715999999999</v>
      </c>
      <c r="G45" s="33">
        <v>2.245078E-2</v>
      </c>
      <c r="H45" s="21">
        <v>7.7675000000000001</v>
      </c>
      <c r="I45" s="21"/>
    </row>
    <row r="46" spans="1:9" ht="13.8" x14ac:dyDescent="0.25">
      <c r="A46" s="29">
        <v>19</v>
      </c>
      <c r="B46" s="30" t="s">
        <v>58</v>
      </c>
      <c r="C46" s="30" t="s">
        <v>59</v>
      </c>
      <c r="D46" s="30" t="s">
        <v>23</v>
      </c>
      <c r="E46" s="31">
        <v>1300</v>
      </c>
      <c r="F46" s="32">
        <v>1283.7760000000001</v>
      </c>
      <c r="G46" s="33">
        <v>2.0717619999999999E-2</v>
      </c>
      <c r="H46" s="21">
        <v>7.3125</v>
      </c>
      <c r="I46" s="21"/>
    </row>
    <row r="47" spans="1:9" ht="13.8" x14ac:dyDescent="0.25">
      <c r="A47" s="29">
        <v>20</v>
      </c>
      <c r="B47" s="30" t="s">
        <v>60</v>
      </c>
      <c r="C47" s="30" t="s">
        <v>61</v>
      </c>
      <c r="D47" s="30" t="s">
        <v>23</v>
      </c>
      <c r="E47" s="31">
        <v>100</v>
      </c>
      <c r="F47" s="32">
        <v>1004.5069999999999</v>
      </c>
      <c r="G47" s="33">
        <v>1.6210769999999999E-2</v>
      </c>
      <c r="H47" s="21">
        <v>7.0250000000000004</v>
      </c>
      <c r="I47" s="21"/>
    </row>
    <row r="48" spans="1:9" ht="27.6" x14ac:dyDescent="0.25">
      <c r="A48" s="29">
        <v>21</v>
      </c>
      <c r="B48" s="30" t="s">
        <v>62</v>
      </c>
      <c r="C48" s="30" t="s">
        <v>63</v>
      </c>
      <c r="D48" s="30" t="s">
        <v>26</v>
      </c>
      <c r="E48" s="31">
        <v>1000</v>
      </c>
      <c r="F48" s="32">
        <v>1001.508</v>
      </c>
      <c r="G48" s="33">
        <v>1.6162369999999999E-2</v>
      </c>
      <c r="H48" s="21">
        <v>7.4050000000000002</v>
      </c>
      <c r="I48" s="21"/>
    </row>
    <row r="49" spans="1:9" ht="13.8" x14ac:dyDescent="0.25">
      <c r="A49" s="29">
        <v>22</v>
      </c>
      <c r="B49" s="30" t="s">
        <v>64</v>
      </c>
      <c r="C49" s="30" t="s">
        <v>65</v>
      </c>
      <c r="D49" s="30" t="s">
        <v>26</v>
      </c>
      <c r="E49" s="31">
        <v>550</v>
      </c>
      <c r="F49" s="32">
        <v>551.19074999999998</v>
      </c>
      <c r="G49" s="33">
        <v>8.8951399999999993E-3</v>
      </c>
      <c r="H49" s="21">
        <v>7.45</v>
      </c>
      <c r="I49" s="21"/>
    </row>
    <row r="50" spans="1:9" ht="13.8" x14ac:dyDescent="0.25">
      <c r="A50" s="29">
        <v>23</v>
      </c>
      <c r="B50" s="30" t="s">
        <v>66</v>
      </c>
      <c r="C50" s="30" t="s">
        <v>67</v>
      </c>
      <c r="D50" s="30" t="s">
        <v>26</v>
      </c>
      <c r="E50" s="31">
        <v>500</v>
      </c>
      <c r="F50" s="32">
        <v>503.67700000000002</v>
      </c>
      <c r="G50" s="33">
        <v>8.1283599999999994E-3</v>
      </c>
      <c r="H50" s="21">
        <v>7.17</v>
      </c>
      <c r="I50" s="21"/>
    </row>
    <row r="51" spans="1:9" ht="27.6" x14ac:dyDescent="0.25">
      <c r="A51" s="29">
        <v>24</v>
      </c>
      <c r="B51" s="30" t="s">
        <v>68</v>
      </c>
      <c r="C51" s="30" t="s">
        <v>69</v>
      </c>
      <c r="D51" s="30" t="s">
        <v>26</v>
      </c>
      <c r="E51" s="31">
        <v>500</v>
      </c>
      <c r="F51" s="32">
        <v>498.83150000000001</v>
      </c>
      <c r="G51" s="33">
        <v>8.0501600000000006E-3</v>
      </c>
      <c r="H51" s="21">
        <v>7.4568000000000003</v>
      </c>
      <c r="I51" s="21"/>
    </row>
    <row r="52" spans="1:9" ht="13.8" x14ac:dyDescent="0.25">
      <c r="A52" s="29">
        <v>25</v>
      </c>
      <c r="B52" s="30" t="s">
        <v>70</v>
      </c>
      <c r="C52" s="30" t="s">
        <v>71</v>
      </c>
      <c r="D52" s="30" t="s">
        <v>23</v>
      </c>
      <c r="E52" s="31">
        <v>500</v>
      </c>
      <c r="F52" s="32">
        <v>494.3845</v>
      </c>
      <c r="G52" s="33">
        <v>7.9784000000000001E-3</v>
      </c>
      <c r="H52" s="21">
        <v>7.2949999999999999</v>
      </c>
      <c r="I52" s="21"/>
    </row>
    <row r="53" spans="1:9" ht="13.8" x14ac:dyDescent="0.25">
      <c r="A53" s="22"/>
      <c r="B53" s="22"/>
      <c r="C53" s="23" t="s">
        <v>11</v>
      </c>
      <c r="D53" s="22"/>
      <c r="E53" s="22" t="s">
        <v>12</v>
      </c>
      <c r="F53" s="28">
        <v>46661.855349999998</v>
      </c>
      <c r="G53" s="25">
        <v>0.75303072000000004</v>
      </c>
      <c r="H53" s="21" t="s">
        <v>12</v>
      </c>
      <c r="I53" s="21"/>
    </row>
    <row r="54" spans="1:9" ht="13.8" x14ac:dyDescent="0.25">
      <c r="A54" s="22"/>
      <c r="B54" s="22"/>
      <c r="C54" s="26"/>
      <c r="D54" s="22"/>
      <c r="E54" s="22"/>
      <c r="F54" s="27"/>
      <c r="G54" s="27"/>
      <c r="H54" s="21" t="s">
        <v>12</v>
      </c>
      <c r="I54" s="21"/>
    </row>
    <row r="55" spans="1:9" ht="13.8" x14ac:dyDescent="0.25">
      <c r="A55" s="22"/>
      <c r="B55" s="22"/>
      <c r="C55" s="23" t="s">
        <v>72</v>
      </c>
      <c r="D55" s="22"/>
      <c r="E55" s="22"/>
      <c r="F55" s="22"/>
      <c r="G55" s="22"/>
      <c r="H55" s="21" t="s">
        <v>12</v>
      </c>
      <c r="I55" s="21"/>
    </row>
    <row r="56" spans="1:9" ht="13.8" x14ac:dyDescent="0.25">
      <c r="A56" s="22"/>
      <c r="B56" s="22"/>
      <c r="C56" s="23" t="s">
        <v>11</v>
      </c>
      <c r="D56" s="22"/>
      <c r="E56" s="22" t="s">
        <v>12</v>
      </c>
      <c r="F56" s="24" t="s">
        <v>13</v>
      </c>
      <c r="G56" s="25">
        <v>0</v>
      </c>
      <c r="H56" s="21" t="s">
        <v>12</v>
      </c>
      <c r="I56" s="21"/>
    </row>
    <row r="57" spans="1:9" ht="13.8" x14ac:dyDescent="0.25">
      <c r="A57" s="22"/>
      <c r="B57" s="22"/>
      <c r="C57" s="26"/>
      <c r="D57" s="22"/>
      <c r="E57" s="22"/>
      <c r="F57" s="27"/>
      <c r="G57" s="27"/>
      <c r="H57" s="21" t="s">
        <v>12</v>
      </c>
      <c r="I57" s="21"/>
    </row>
    <row r="58" spans="1:9" ht="13.8" x14ac:dyDescent="0.25">
      <c r="A58" s="22"/>
      <c r="B58" s="22"/>
      <c r="C58" s="23" t="s">
        <v>73</v>
      </c>
      <c r="D58" s="22"/>
      <c r="E58" s="22"/>
      <c r="F58" s="22"/>
      <c r="G58" s="22"/>
      <c r="H58" s="21" t="s">
        <v>12</v>
      </c>
      <c r="I58" s="21"/>
    </row>
    <row r="59" spans="1:9" ht="13.8" x14ac:dyDescent="0.25">
      <c r="A59" s="29">
        <v>1</v>
      </c>
      <c r="B59" s="30" t="s">
        <v>74</v>
      </c>
      <c r="C59" s="30" t="s">
        <v>75</v>
      </c>
      <c r="D59" s="30" t="s">
        <v>76</v>
      </c>
      <c r="E59" s="31">
        <v>2500000</v>
      </c>
      <c r="F59" s="32">
        <v>2519.2375000000002</v>
      </c>
      <c r="G59" s="33">
        <v>4.0655549999999999E-2</v>
      </c>
      <c r="H59" s="21">
        <v>6.9454000000000002</v>
      </c>
      <c r="I59" s="21"/>
    </row>
    <row r="60" spans="1:9" ht="13.8" x14ac:dyDescent="0.25">
      <c r="A60" s="29">
        <v>2</v>
      </c>
      <c r="B60" s="30" t="s">
        <v>77</v>
      </c>
      <c r="C60" s="30" t="s">
        <v>78</v>
      </c>
      <c r="D60" s="30" t="s">
        <v>76</v>
      </c>
      <c r="E60" s="31">
        <v>1972800</v>
      </c>
      <c r="F60" s="32">
        <v>1966.0273775999999</v>
      </c>
      <c r="G60" s="33">
        <v>3.1727819999999997E-2</v>
      </c>
      <c r="H60" s="21">
        <v>6.5513000000000003</v>
      </c>
      <c r="I60" s="21"/>
    </row>
    <row r="61" spans="1:9" ht="13.8" x14ac:dyDescent="0.25">
      <c r="A61" s="29">
        <v>3</v>
      </c>
      <c r="B61" s="30" t="s">
        <v>79</v>
      </c>
      <c r="C61" s="30" t="s">
        <v>80</v>
      </c>
      <c r="D61" s="30" t="s">
        <v>76</v>
      </c>
      <c r="E61" s="31">
        <v>1000000</v>
      </c>
      <c r="F61" s="32">
        <v>1023.708</v>
      </c>
      <c r="G61" s="33">
        <v>1.652064E-2</v>
      </c>
      <c r="H61" s="21">
        <v>7.4981</v>
      </c>
      <c r="I61" s="21"/>
    </row>
    <row r="62" spans="1:9" ht="13.8" x14ac:dyDescent="0.25">
      <c r="A62" s="29">
        <v>4</v>
      </c>
      <c r="B62" s="30" t="s">
        <v>81</v>
      </c>
      <c r="C62" s="30" t="s">
        <v>82</v>
      </c>
      <c r="D62" s="30" t="s">
        <v>76</v>
      </c>
      <c r="E62" s="31">
        <v>1000000</v>
      </c>
      <c r="F62" s="32">
        <v>914.29600000000005</v>
      </c>
      <c r="G62" s="33">
        <v>1.4754939999999999E-2</v>
      </c>
      <c r="H62" s="21">
        <v>7.7314999999999996</v>
      </c>
      <c r="I62" s="21"/>
    </row>
    <row r="63" spans="1:9" ht="13.8" x14ac:dyDescent="0.25">
      <c r="A63" s="22"/>
      <c r="B63" s="22"/>
      <c r="C63" s="23" t="s">
        <v>11</v>
      </c>
      <c r="D63" s="22"/>
      <c r="E63" s="22" t="s">
        <v>12</v>
      </c>
      <c r="F63" s="28">
        <v>6423.2688776000005</v>
      </c>
      <c r="G63" s="25">
        <v>0.10365895</v>
      </c>
      <c r="H63" s="21" t="s">
        <v>12</v>
      </c>
      <c r="I63" s="21"/>
    </row>
    <row r="64" spans="1:9" ht="13.8" x14ac:dyDescent="0.25">
      <c r="A64" s="22"/>
      <c r="B64" s="22"/>
      <c r="C64" s="26"/>
      <c r="D64" s="22"/>
      <c r="E64" s="22"/>
      <c r="F64" s="27"/>
      <c r="G64" s="27"/>
      <c r="H64" s="21" t="s">
        <v>12</v>
      </c>
      <c r="I64" s="21"/>
    </row>
    <row r="65" spans="1:9" ht="13.8" x14ac:dyDescent="0.25">
      <c r="A65" s="22"/>
      <c r="B65" s="22"/>
      <c r="C65" s="23" t="s">
        <v>83</v>
      </c>
      <c r="D65" s="22"/>
      <c r="E65" s="22"/>
      <c r="F65" s="27"/>
      <c r="G65" s="27"/>
      <c r="H65" s="21" t="s">
        <v>12</v>
      </c>
      <c r="I65" s="21"/>
    </row>
    <row r="66" spans="1:9" ht="13.8" x14ac:dyDescent="0.25">
      <c r="A66" s="22"/>
      <c r="B66" s="22"/>
      <c r="C66" s="23" t="s">
        <v>11</v>
      </c>
      <c r="D66" s="22"/>
      <c r="E66" s="22" t="s">
        <v>12</v>
      </c>
      <c r="F66" s="24" t="s">
        <v>13</v>
      </c>
      <c r="G66" s="25">
        <v>0</v>
      </c>
      <c r="H66" s="21" t="s">
        <v>12</v>
      </c>
      <c r="I66" s="21"/>
    </row>
    <row r="67" spans="1:9" ht="13.8" x14ac:dyDescent="0.25">
      <c r="A67" s="22"/>
      <c r="B67" s="22"/>
      <c r="C67" s="26"/>
      <c r="D67" s="22"/>
      <c r="E67" s="22"/>
      <c r="F67" s="27"/>
      <c r="G67" s="27"/>
      <c r="H67" s="21" t="s">
        <v>12</v>
      </c>
      <c r="I67" s="21"/>
    </row>
    <row r="68" spans="1:9" ht="13.8" x14ac:dyDescent="0.25">
      <c r="A68" s="22"/>
      <c r="B68" s="22"/>
      <c r="C68" s="23" t="s">
        <v>84</v>
      </c>
      <c r="D68" s="22"/>
      <c r="E68" s="22"/>
      <c r="F68" s="28">
        <v>53085.124227599998</v>
      </c>
      <c r="G68" s="25">
        <v>0.85668966999999996</v>
      </c>
      <c r="H68" s="21" t="s">
        <v>12</v>
      </c>
      <c r="I68" s="21"/>
    </row>
    <row r="69" spans="1:9" ht="13.8" x14ac:dyDescent="0.25">
      <c r="A69" s="22"/>
      <c r="B69" s="22"/>
      <c r="C69" s="26"/>
      <c r="D69" s="22"/>
      <c r="E69" s="22"/>
      <c r="F69" s="27"/>
      <c r="G69" s="27"/>
      <c r="H69" s="21" t="s">
        <v>12</v>
      </c>
      <c r="I69" s="21"/>
    </row>
    <row r="70" spans="1:9" ht="13.8" x14ac:dyDescent="0.25">
      <c r="A70" s="22"/>
      <c r="B70" s="22"/>
      <c r="C70" s="23" t="s">
        <v>85</v>
      </c>
      <c r="D70" s="22"/>
      <c r="E70" s="22"/>
      <c r="F70" s="27"/>
      <c r="G70" s="27"/>
      <c r="H70" s="21" t="s">
        <v>12</v>
      </c>
      <c r="I70" s="21"/>
    </row>
    <row r="71" spans="1:9" ht="13.8" x14ac:dyDescent="0.25">
      <c r="A71" s="22"/>
      <c r="B71" s="22"/>
      <c r="C71" s="23" t="s">
        <v>86</v>
      </c>
      <c r="D71" s="22"/>
      <c r="E71" s="22"/>
      <c r="F71" s="27"/>
      <c r="G71" s="27"/>
      <c r="H71" s="21" t="s">
        <v>12</v>
      </c>
      <c r="I71" s="21"/>
    </row>
    <row r="72" spans="1:9" ht="13.8" x14ac:dyDescent="0.25">
      <c r="A72" s="29">
        <v>1</v>
      </c>
      <c r="B72" s="30" t="s">
        <v>87</v>
      </c>
      <c r="C72" s="30" t="s">
        <v>88</v>
      </c>
      <c r="D72" s="30" t="s">
        <v>89</v>
      </c>
      <c r="E72" s="31">
        <v>400</v>
      </c>
      <c r="F72" s="32">
        <v>1931.4079999999999</v>
      </c>
      <c r="G72" s="33">
        <v>3.116913E-2</v>
      </c>
      <c r="H72" s="21">
        <v>6.8951000000000002</v>
      </c>
      <c r="I72" s="21"/>
    </row>
    <row r="73" spans="1:9" ht="13.8" x14ac:dyDescent="0.25">
      <c r="A73" s="29">
        <v>2</v>
      </c>
      <c r="B73" s="30" t="s">
        <v>90</v>
      </c>
      <c r="C73" s="30" t="s">
        <v>91</v>
      </c>
      <c r="D73" s="30" t="s">
        <v>89</v>
      </c>
      <c r="E73" s="31">
        <v>200</v>
      </c>
      <c r="F73" s="32">
        <v>965.88</v>
      </c>
      <c r="G73" s="33">
        <v>1.5587409999999999E-2</v>
      </c>
      <c r="H73" s="21">
        <v>6.8951000000000002</v>
      </c>
      <c r="I73" s="21"/>
    </row>
    <row r="74" spans="1:9" ht="13.8" x14ac:dyDescent="0.25">
      <c r="A74" s="29">
        <v>3</v>
      </c>
      <c r="B74" s="30" t="s">
        <v>92</v>
      </c>
      <c r="C74" s="30" t="s">
        <v>93</v>
      </c>
      <c r="D74" s="30" t="s">
        <v>94</v>
      </c>
      <c r="E74" s="31">
        <v>100</v>
      </c>
      <c r="F74" s="32">
        <v>480.00799999999998</v>
      </c>
      <c r="G74" s="33">
        <v>7.7463899999999997E-3</v>
      </c>
      <c r="H74" s="21">
        <v>6.91</v>
      </c>
      <c r="I74" s="21"/>
    </row>
    <row r="75" spans="1:9" ht="13.8" x14ac:dyDescent="0.25">
      <c r="A75" s="22"/>
      <c r="B75" s="22"/>
      <c r="C75" s="23" t="s">
        <v>11</v>
      </c>
      <c r="D75" s="22"/>
      <c r="E75" s="22" t="s">
        <v>12</v>
      </c>
      <c r="F75" s="28">
        <v>3377.2959999999998</v>
      </c>
      <c r="G75" s="25">
        <v>5.4502929999999998E-2</v>
      </c>
      <c r="H75" s="21" t="s">
        <v>12</v>
      </c>
      <c r="I75" s="21"/>
    </row>
    <row r="76" spans="1:9" ht="13.8" x14ac:dyDescent="0.25">
      <c r="A76" s="22"/>
      <c r="B76" s="22"/>
      <c r="C76" s="26"/>
      <c r="D76" s="22"/>
      <c r="E76" s="22"/>
      <c r="F76" s="27"/>
      <c r="G76" s="27"/>
      <c r="H76" s="21" t="s">
        <v>12</v>
      </c>
      <c r="I76" s="21"/>
    </row>
    <row r="77" spans="1:9" ht="13.8" x14ac:dyDescent="0.25">
      <c r="A77" s="22"/>
      <c r="B77" s="22"/>
      <c r="C77" s="23" t="s">
        <v>95</v>
      </c>
      <c r="D77" s="22"/>
      <c r="E77" s="22"/>
      <c r="F77" s="27"/>
      <c r="G77" s="27"/>
      <c r="H77" s="21" t="s">
        <v>12</v>
      </c>
      <c r="I77" s="21"/>
    </row>
    <row r="78" spans="1:9" ht="13.8" x14ac:dyDescent="0.25">
      <c r="A78" s="22"/>
      <c r="B78" s="22"/>
      <c r="C78" s="23" t="s">
        <v>11</v>
      </c>
      <c r="D78" s="22"/>
      <c r="E78" s="22" t="s">
        <v>12</v>
      </c>
      <c r="F78" s="24" t="s">
        <v>13</v>
      </c>
      <c r="G78" s="25">
        <v>0</v>
      </c>
      <c r="H78" s="21" t="s">
        <v>12</v>
      </c>
      <c r="I78" s="21"/>
    </row>
    <row r="79" spans="1:9" ht="13.8" x14ac:dyDescent="0.25">
      <c r="A79" s="22"/>
      <c r="B79" s="22"/>
      <c r="C79" s="26"/>
      <c r="D79" s="22"/>
      <c r="E79" s="22"/>
      <c r="F79" s="27"/>
      <c r="G79" s="27"/>
      <c r="H79" s="21" t="s">
        <v>12</v>
      </c>
      <c r="I79" s="21"/>
    </row>
    <row r="80" spans="1:9" ht="13.8" x14ac:dyDescent="0.25">
      <c r="A80" s="22"/>
      <c r="B80" s="22"/>
      <c r="C80" s="23" t="s">
        <v>96</v>
      </c>
      <c r="D80" s="22"/>
      <c r="E80" s="22"/>
      <c r="F80" s="27"/>
      <c r="G80" s="27"/>
      <c r="H80" s="21" t="s">
        <v>12</v>
      </c>
      <c r="I80" s="21"/>
    </row>
    <row r="81" spans="1:15" ht="13.8" x14ac:dyDescent="0.25">
      <c r="A81" s="22"/>
      <c r="B81" s="22"/>
      <c r="C81" s="23" t="s">
        <v>11</v>
      </c>
      <c r="D81" s="22"/>
      <c r="E81" s="22" t="s">
        <v>12</v>
      </c>
      <c r="F81" s="24" t="s">
        <v>13</v>
      </c>
      <c r="G81" s="25">
        <v>0</v>
      </c>
      <c r="H81" s="21" t="s">
        <v>12</v>
      </c>
      <c r="I81" s="21"/>
    </row>
    <row r="82" spans="1:15" ht="13.8" x14ac:dyDescent="0.25">
      <c r="A82" s="22"/>
      <c r="B82" s="22"/>
      <c r="C82" s="26"/>
      <c r="D82" s="22"/>
      <c r="E82" s="22"/>
      <c r="F82" s="27"/>
      <c r="G82" s="27"/>
      <c r="H82" s="21" t="s">
        <v>12</v>
      </c>
      <c r="I82" s="21"/>
    </row>
    <row r="83" spans="1:15" ht="13.8" x14ac:dyDescent="0.25">
      <c r="A83" s="22"/>
      <c r="B83" s="22"/>
      <c r="C83" s="23" t="s">
        <v>97</v>
      </c>
      <c r="D83" s="22"/>
      <c r="E83" s="22"/>
      <c r="F83" s="27"/>
      <c r="G83" s="27"/>
      <c r="H83" s="21" t="s">
        <v>12</v>
      </c>
      <c r="I83" s="21"/>
    </row>
    <row r="84" spans="1:15" ht="13.8" x14ac:dyDescent="0.25">
      <c r="A84" s="29">
        <v>1</v>
      </c>
      <c r="B84" s="30"/>
      <c r="C84" s="30" t="s">
        <v>98</v>
      </c>
      <c r="D84" s="30"/>
      <c r="E84" s="34"/>
      <c r="F84" s="32">
        <v>3420.0875114999999</v>
      </c>
      <c r="G84" s="33">
        <v>5.51935E-2</v>
      </c>
      <c r="H84" s="21">
        <v>5.25</v>
      </c>
      <c r="I84" s="21"/>
    </row>
    <row r="85" spans="1:15" ht="13.8" x14ac:dyDescent="0.25">
      <c r="A85" s="22"/>
      <c r="B85" s="22"/>
      <c r="C85" s="23" t="s">
        <v>11</v>
      </c>
      <c r="D85" s="22"/>
      <c r="E85" s="22" t="s">
        <v>12</v>
      </c>
      <c r="F85" s="28">
        <v>3420.0875114999999</v>
      </c>
      <c r="G85" s="25">
        <v>5.51935E-2</v>
      </c>
      <c r="H85" s="21" t="s">
        <v>12</v>
      </c>
      <c r="I85" s="21"/>
    </row>
    <row r="86" spans="1:15" ht="13.8" x14ac:dyDescent="0.25">
      <c r="A86" s="22"/>
      <c r="B86" s="22"/>
      <c r="C86" s="26"/>
      <c r="D86" s="22"/>
      <c r="E86" s="22"/>
      <c r="F86" s="27"/>
      <c r="G86" s="27"/>
      <c r="H86" s="21" t="s">
        <v>12</v>
      </c>
      <c r="I86" s="21"/>
    </row>
    <row r="87" spans="1:15" ht="13.8" x14ac:dyDescent="0.25">
      <c r="A87" s="22"/>
      <c r="B87" s="22"/>
      <c r="C87" s="23" t="s">
        <v>99</v>
      </c>
      <c r="D87" s="22"/>
      <c r="E87" s="22"/>
      <c r="F87" s="28">
        <v>6797.3835115000002</v>
      </c>
      <c r="G87" s="25">
        <v>0.10969643</v>
      </c>
      <c r="H87" s="21" t="s">
        <v>12</v>
      </c>
      <c r="I87" s="21"/>
    </row>
    <row r="88" spans="1:15" ht="13.8" x14ac:dyDescent="0.25">
      <c r="A88" s="22"/>
      <c r="B88" s="22"/>
      <c r="C88" s="27"/>
      <c r="D88" s="22"/>
      <c r="E88" s="22"/>
      <c r="F88" s="22"/>
      <c r="G88" s="22"/>
      <c r="H88" s="21" t="s">
        <v>12</v>
      </c>
      <c r="I88" s="21"/>
    </row>
    <row r="89" spans="1:15" ht="13.8" x14ac:dyDescent="0.25">
      <c r="A89" s="22"/>
      <c r="B89" s="22"/>
      <c r="C89" s="23" t="s">
        <v>100</v>
      </c>
      <c r="D89" s="22"/>
      <c r="E89" s="22"/>
      <c r="F89" s="22"/>
      <c r="G89" s="22"/>
      <c r="H89" s="21" t="s">
        <v>12</v>
      </c>
      <c r="I89" s="21"/>
    </row>
    <row r="90" spans="1:15" ht="13.8" x14ac:dyDescent="0.25">
      <c r="A90" s="22"/>
      <c r="B90" s="22"/>
      <c r="C90" s="23" t="s">
        <v>101</v>
      </c>
      <c r="D90" s="22"/>
      <c r="E90" s="22"/>
      <c r="F90" s="22"/>
      <c r="G90" s="22"/>
      <c r="H90" s="21" t="s">
        <v>12</v>
      </c>
      <c r="I90" s="21"/>
    </row>
    <row r="91" spans="1:15" ht="13.8" x14ac:dyDescent="0.25">
      <c r="A91" s="22"/>
      <c r="B91" s="22"/>
      <c r="C91" s="23" t="s">
        <v>11</v>
      </c>
      <c r="D91" s="22"/>
      <c r="E91" s="22" t="s">
        <v>12</v>
      </c>
      <c r="F91" s="24" t="s">
        <v>13</v>
      </c>
      <c r="G91" s="25">
        <v>0</v>
      </c>
      <c r="H91" s="21" t="s">
        <v>12</v>
      </c>
      <c r="I91" s="21"/>
    </row>
    <row r="92" spans="1:15" ht="13.8" x14ac:dyDescent="0.25">
      <c r="A92" s="19"/>
      <c r="B92" s="19"/>
      <c r="C92" s="82"/>
      <c r="D92" s="19"/>
      <c r="E92" s="19"/>
      <c r="F92" s="47"/>
      <c r="G92" s="47"/>
      <c r="H92" s="21" t="s">
        <v>12</v>
      </c>
      <c r="I92" s="21" t="s">
        <v>12</v>
      </c>
    </row>
    <row r="93" spans="1:15" ht="13.8" x14ac:dyDescent="0.3">
      <c r="A93" s="19"/>
      <c r="B93" s="19"/>
      <c r="C93" s="20" t="s">
        <v>655</v>
      </c>
      <c r="D93" s="19"/>
      <c r="E93" s="19"/>
      <c r="F93" s="47"/>
      <c r="G93" s="47"/>
      <c r="H93" s="21"/>
      <c r="I93" s="21" t="s">
        <v>12</v>
      </c>
      <c r="J93" s="63"/>
      <c r="K93" s="63"/>
      <c r="L93" s="63"/>
      <c r="M93" s="83"/>
      <c r="N93" s="83"/>
      <c r="O93" s="83"/>
    </row>
    <row r="94" spans="1:15" ht="13.8" x14ac:dyDescent="0.25">
      <c r="A94" s="84">
        <v>1</v>
      </c>
      <c r="B94" s="52" t="s">
        <v>102</v>
      </c>
      <c r="C94" s="52" t="s">
        <v>103</v>
      </c>
      <c r="D94" s="52"/>
      <c r="E94" s="85">
        <v>2586.3710000000001</v>
      </c>
      <c r="F94" s="86">
        <v>308.31271567700003</v>
      </c>
      <c r="G94" s="87">
        <v>4.9755600000000004E-3</v>
      </c>
      <c r="H94" s="21"/>
      <c r="I94" s="21" t="s">
        <v>12</v>
      </c>
    </row>
    <row r="95" spans="1:15" ht="13.8" x14ac:dyDescent="0.25">
      <c r="A95" s="19"/>
      <c r="B95" s="19"/>
      <c r="C95" s="20" t="s">
        <v>11</v>
      </c>
      <c r="D95" s="19"/>
      <c r="E95" s="19" t="s">
        <v>12</v>
      </c>
      <c r="F95" s="88">
        <f>SUM(F94)</f>
        <v>308.31271567700003</v>
      </c>
      <c r="G95" s="89">
        <f>SUM(G94)</f>
        <v>4.9755600000000004E-3</v>
      </c>
      <c r="H95" s="21"/>
      <c r="I95" s="21" t="s">
        <v>12</v>
      </c>
    </row>
    <row r="96" spans="1:15" ht="13.8" x14ac:dyDescent="0.25">
      <c r="A96" s="22"/>
      <c r="B96" s="22"/>
      <c r="C96" s="26"/>
      <c r="D96" s="22"/>
      <c r="E96" s="22"/>
      <c r="F96" s="27"/>
      <c r="G96" s="27"/>
      <c r="H96" s="21" t="s">
        <v>12</v>
      </c>
      <c r="I96" s="21"/>
    </row>
    <row r="97" spans="1:9" ht="13.8" x14ac:dyDescent="0.25">
      <c r="A97" s="22"/>
      <c r="B97" s="22"/>
      <c r="C97" s="23" t="s">
        <v>104</v>
      </c>
      <c r="D97" s="22"/>
      <c r="E97" s="22"/>
      <c r="F97" s="22"/>
      <c r="G97" s="22"/>
      <c r="H97" s="21" t="s">
        <v>12</v>
      </c>
      <c r="I97" s="21"/>
    </row>
    <row r="98" spans="1:9" ht="13.8" x14ac:dyDescent="0.25">
      <c r="A98" s="22"/>
      <c r="B98" s="22"/>
      <c r="C98" s="23" t="s">
        <v>105</v>
      </c>
      <c r="D98" s="22"/>
      <c r="E98" s="22"/>
      <c r="F98" s="22"/>
      <c r="G98" s="22"/>
      <c r="H98" s="21" t="s">
        <v>12</v>
      </c>
      <c r="I98" s="21"/>
    </row>
    <row r="99" spans="1:9" ht="13.8" x14ac:dyDescent="0.25">
      <c r="A99" s="22"/>
      <c r="B99" s="22"/>
      <c r="C99" s="23" t="s">
        <v>11</v>
      </c>
      <c r="D99" s="22"/>
      <c r="E99" s="22" t="s">
        <v>12</v>
      </c>
      <c r="F99" s="24" t="s">
        <v>13</v>
      </c>
      <c r="G99" s="25">
        <v>0</v>
      </c>
      <c r="H99" s="21" t="s">
        <v>12</v>
      </c>
      <c r="I99" s="21"/>
    </row>
    <row r="100" spans="1:9" ht="13.8" x14ac:dyDescent="0.25">
      <c r="A100" s="22"/>
      <c r="B100" s="22"/>
      <c r="C100" s="26"/>
      <c r="D100" s="22"/>
      <c r="E100" s="22"/>
      <c r="F100" s="27"/>
      <c r="G100" s="27"/>
      <c r="H100" s="21" t="s">
        <v>12</v>
      </c>
      <c r="I100" s="21"/>
    </row>
    <row r="101" spans="1:9" ht="13.8" x14ac:dyDescent="0.25">
      <c r="A101" s="22"/>
      <c r="B101" s="22"/>
      <c r="C101" s="23" t="s">
        <v>106</v>
      </c>
      <c r="D101" s="22"/>
      <c r="E101" s="22"/>
      <c r="F101" s="27"/>
      <c r="G101" s="27"/>
      <c r="H101" s="21" t="s">
        <v>12</v>
      </c>
      <c r="I101" s="21"/>
    </row>
    <row r="102" spans="1:9" ht="13.8" x14ac:dyDescent="0.25">
      <c r="A102" s="22"/>
      <c r="B102" s="22"/>
      <c r="C102" s="23" t="s">
        <v>11</v>
      </c>
      <c r="D102" s="22"/>
      <c r="E102" s="22" t="s">
        <v>12</v>
      </c>
      <c r="F102" s="24" t="s">
        <v>13</v>
      </c>
      <c r="G102" s="25">
        <v>0</v>
      </c>
      <c r="H102" s="21" t="s">
        <v>12</v>
      </c>
      <c r="I102" s="21"/>
    </row>
    <row r="103" spans="1:9" ht="13.8" x14ac:dyDescent="0.25">
      <c r="A103" s="22"/>
      <c r="B103" s="30"/>
      <c r="C103" s="30"/>
      <c r="D103" s="23"/>
      <c r="E103" s="22"/>
      <c r="F103" s="30"/>
      <c r="G103" s="34"/>
      <c r="H103" s="21" t="s">
        <v>12</v>
      </c>
      <c r="I103" s="21"/>
    </row>
    <row r="104" spans="1:9" ht="13.8" x14ac:dyDescent="0.25">
      <c r="A104" s="34"/>
      <c r="B104" s="30"/>
      <c r="C104" s="30" t="s">
        <v>107</v>
      </c>
      <c r="D104" s="30"/>
      <c r="E104" s="34"/>
      <c r="F104" s="32">
        <v>1774.5888440700001</v>
      </c>
      <c r="G104" s="33">
        <v>2.8638380000000001E-2</v>
      </c>
      <c r="H104" s="21" t="s">
        <v>12</v>
      </c>
      <c r="I104" s="21"/>
    </row>
    <row r="105" spans="1:9" ht="13.8" x14ac:dyDescent="0.25">
      <c r="A105" s="26"/>
      <c r="B105" s="26"/>
      <c r="C105" s="23" t="s">
        <v>108</v>
      </c>
      <c r="D105" s="27"/>
      <c r="E105" s="27"/>
      <c r="F105" s="28">
        <v>61965.409298847</v>
      </c>
      <c r="G105" s="35">
        <v>1.00000004</v>
      </c>
      <c r="H105" s="21" t="s">
        <v>12</v>
      </c>
      <c r="I105" s="21"/>
    </row>
    <row r="106" spans="1:9" ht="13.8" x14ac:dyDescent="0.25">
      <c r="A106" s="36"/>
      <c r="B106" s="36"/>
      <c r="C106" s="36"/>
      <c r="D106" s="37"/>
      <c r="E106" s="37"/>
      <c r="F106" s="37"/>
      <c r="G106" s="37"/>
    </row>
    <row r="107" spans="1:9" ht="13.8" x14ac:dyDescent="0.25">
      <c r="A107" s="38"/>
      <c r="B107" s="39" t="s">
        <v>656</v>
      </c>
      <c r="C107" s="39"/>
      <c r="D107" s="39"/>
      <c r="E107" s="39"/>
      <c r="F107" s="39"/>
      <c r="G107" s="39"/>
      <c r="H107" s="39"/>
    </row>
    <row r="108" spans="1:9" ht="13.8" x14ac:dyDescent="0.25">
      <c r="A108" s="38"/>
      <c r="B108" s="39" t="s">
        <v>657</v>
      </c>
      <c r="C108" s="39"/>
      <c r="D108" s="39"/>
      <c r="E108" s="39"/>
      <c r="F108" s="39"/>
      <c r="G108" s="39"/>
      <c r="H108" s="39"/>
    </row>
    <row r="109" spans="1:9" ht="13.8" x14ac:dyDescent="0.25">
      <c r="A109" s="38"/>
      <c r="B109" s="39" t="s">
        <v>658</v>
      </c>
      <c r="C109" s="39"/>
      <c r="D109" s="39"/>
      <c r="E109" s="39"/>
      <c r="F109" s="39"/>
      <c r="G109" s="39"/>
      <c r="H109" s="39"/>
    </row>
    <row r="110" spans="1:9" ht="13.8" x14ac:dyDescent="0.25">
      <c r="A110" s="38"/>
      <c r="B110" s="38"/>
      <c r="C110" s="38"/>
      <c r="D110" s="40"/>
      <c r="E110" s="40"/>
      <c r="F110" s="40"/>
      <c r="G110" s="40"/>
    </row>
    <row r="111" spans="1:9" ht="13.8" x14ac:dyDescent="0.25">
      <c r="A111" s="38"/>
      <c r="B111" s="41" t="s">
        <v>109</v>
      </c>
      <c r="C111" s="42"/>
      <c r="D111" s="43"/>
      <c r="E111" s="44"/>
      <c r="F111" s="40"/>
      <c r="G111" s="40"/>
    </row>
    <row r="112" spans="1:9" ht="25.5" customHeight="1" x14ac:dyDescent="0.25">
      <c r="A112" s="38"/>
      <c r="B112" s="45" t="s">
        <v>110</v>
      </c>
      <c r="C112" s="46"/>
      <c r="D112" s="20" t="s">
        <v>111</v>
      </c>
      <c r="E112" s="44"/>
      <c r="F112" s="40"/>
      <c r="G112" s="40"/>
    </row>
    <row r="113" spans="1:12" ht="13.8" x14ac:dyDescent="0.25">
      <c r="A113" s="38"/>
      <c r="B113" s="45" t="s">
        <v>112</v>
      </c>
      <c r="C113" s="46"/>
      <c r="D113" s="20" t="s">
        <v>111</v>
      </c>
      <c r="E113" s="44"/>
      <c r="F113" s="40"/>
      <c r="G113" s="40"/>
    </row>
    <row r="114" spans="1:12" ht="13.8" x14ac:dyDescent="0.25">
      <c r="A114" s="38"/>
      <c r="B114" s="45" t="s">
        <v>113</v>
      </c>
      <c r="C114" s="46"/>
      <c r="D114" s="47" t="s">
        <v>12</v>
      </c>
      <c r="E114" s="44"/>
      <c r="F114" s="40"/>
      <c r="G114" s="40"/>
    </row>
    <row r="115" spans="1:12" ht="13.8" x14ac:dyDescent="0.25">
      <c r="A115" s="48"/>
      <c r="B115" s="49" t="s">
        <v>12</v>
      </c>
      <c r="C115" s="49" t="s">
        <v>659</v>
      </c>
      <c r="D115" s="49" t="s">
        <v>114</v>
      </c>
      <c r="E115" s="48"/>
      <c r="F115" s="48"/>
      <c r="G115" s="48"/>
    </row>
    <row r="116" spans="1:12" ht="13.8" x14ac:dyDescent="0.25">
      <c r="A116" s="48"/>
      <c r="B116" s="50" t="s">
        <v>115</v>
      </c>
      <c r="C116" s="51">
        <v>46203</v>
      </c>
      <c r="D116" s="51">
        <v>46234</v>
      </c>
      <c r="E116" s="48"/>
      <c r="F116" s="48"/>
      <c r="G116" s="48"/>
    </row>
    <row r="117" spans="1:12" ht="13.8" x14ac:dyDescent="0.25">
      <c r="A117" s="48"/>
      <c r="B117" s="52" t="s">
        <v>117</v>
      </c>
      <c r="C117" s="53">
        <v>43.891300000000001</v>
      </c>
      <c r="D117" s="53">
        <v>44.006799999999998</v>
      </c>
      <c r="E117" s="48"/>
      <c r="F117" s="54"/>
      <c r="G117" s="55"/>
    </row>
    <row r="118" spans="1:12" ht="13.8" x14ac:dyDescent="0.25">
      <c r="A118" s="48"/>
      <c r="B118" s="52" t="s">
        <v>660</v>
      </c>
      <c r="C118" s="53">
        <v>19.5929</v>
      </c>
      <c r="D118" s="53">
        <v>19.644500000000001</v>
      </c>
      <c r="E118" s="48"/>
      <c r="F118" s="54"/>
      <c r="G118" s="55"/>
    </row>
    <row r="119" spans="1:12" ht="13.8" x14ac:dyDescent="0.25">
      <c r="A119" s="48"/>
      <c r="B119" s="52" t="s">
        <v>118</v>
      </c>
      <c r="C119" s="53">
        <v>42.3386</v>
      </c>
      <c r="D119" s="53">
        <v>42.441499999999998</v>
      </c>
      <c r="E119" s="48"/>
      <c r="F119" s="54"/>
      <c r="G119" s="55"/>
    </row>
    <row r="120" spans="1:12" ht="13.8" x14ac:dyDescent="0.25">
      <c r="A120" s="48"/>
      <c r="B120" s="52" t="s">
        <v>661</v>
      </c>
      <c r="C120" s="53">
        <v>18.932400000000001</v>
      </c>
      <c r="D120" s="53">
        <v>18.9785</v>
      </c>
      <c r="E120" s="48"/>
      <c r="F120" s="54"/>
      <c r="G120" s="55"/>
    </row>
    <row r="121" spans="1:12" ht="13.8" x14ac:dyDescent="0.25">
      <c r="A121" s="48"/>
      <c r="B121" s="48"/>
      <c r="C121" s="48"/>
      <c r="D121" s="48"/>
      <c r="E121" s="48"/>
      <c r="F121" s="48"/>
      <c r="G121" s="48"/>
    </row>
    <row r="122" spans="1:12" ht="13.8" x14ac:dyDescent="0.25">
      <c r="A122" s="48"/>
      <c r="B122" s="45" t="s">
        <v>662</v>
      </c>
      <c r="C122" s="46"/>
      <c r="D122" s="20" t="s">
        <v>111</v>
      </c>
      <c r="E122" s="48"/>
      <c r="F122" s="48"/>
      <c r="G122" s="48"/>
    </row>
    <row r="123" spans="1:12" ht="13.8" x14ac:dyDescent="0.25">
      <c r="A123" s="48"/>
      <c r="B123" s="57"/>
      <c r="C123" s="57"/>
      <c r="D123" s="57"/>
      <c r="E123" s="48"/>
      <c r="F123" s="48"/>
      <c r="G123" s="48"/>
    </row>
    <row r="124" spans="1:12" ht="13.8" x14ac:dyDescent="0.25">
      <c r="A124" s="48"/>
      <c r="B124" s="45" t="s">
        <v>120</v>
      </c>
      <c r="C124" s="46"/>
      <c r="D124" s="20" t="s">
        <v>111</v>
      </c>
      <c r="E124" s="62"/>
      <c r="F124" s="48"/>
      <c r="G124" s="48"/>
    </row>
    <row r="125" spans="1:12" ht="13.8" x14ac:dyDescent="0.25">
      <c r="A125" s="48"/>
      <c r="B125" s="45" t="s">
        <v>121</v>
      </c>
      <c r="C125" s="46"/>
      <c r="D125" s="20" t="s">
        <v>111</v>
      </c>
      <c r="E125" s="62"/>
      <c r="F125" s="48"/>
      <c r="G125" s="48"/>
    </row>
    <row r="126" spans="1:12" ht="13.8" x14ac:dyDescent="0.25">
      <c r="A126" s="48"/>
      <c r="B126" s="45" t="s">
        <v>663</v>
      </c>
      <c r="C126" s="46"/>
      <c r="D126" s="20" t="s">
        <v>111</v>
      </c>
      <c r="E126" s="62"/>
      <c r="F126" s="48"/>
      <c r="G126" s="48"/>
    </row>
    <row r="127" spans="1:12" x14ac:dyDescent="0.25">
      <c r="A127" s="57"/>
      <c r="B127" s="57"/>
      <c r="C127" s="57"/>
      <c r="D127" s="57"/>
      <c r="E127" s="57"/>
      <c r="F127" s="57"/>
      <c r="G127" s="57"/>
    </row>
    <row r="128" spans="1:12" s="67" customFormat="1" ht="13.8" x14ac:dyDescent="0.25">
      <c r="B128" s="64" t="s">
        <v>664</v>
      </c>
      <c r="C128" s="65"/>
      <c r="D128" s="66"/>
      <c r="H128" s="15"/>
      <c r="I128" s="63"/>
      <c r="J128" s="63"/>
      <c r="K128" s="63"/>
      <c r="L128" s="63"/>
    </row>
    <row r="129" spans="2:12" s="67" customFormat="1" ht="27.6" x14ac:dyDescent="0.25">
      <c r="B129" s="69" t="s">
        <v>665</v>
      </c>
      <c r="C129" s="69"/>
      <c r="D129" s="70" t="s">
        <v>1</v>
      </c>
      <c r="H129" s="15"/>
      <c r="I129" s="63"/>
      <c r="J129" s="63"/>
      <c r="K129" s="63"/>
      <c r="L129" s="63"/>
    </row>
    <row r="130" spans="2:12" s="67" customFormat="1" ht="13.8" x14ac:dyDescent="0.25">
      <c r="B130" s="58" t="s">
        <v>666</v>
      </c>
      <c r="C130" s="58"/>
      <c r="D130" s="71"/>
      <c r="H130" s="15"/>
      <c r="I130" s="63"/>
      <c r="J130" s="63"/>
      <c r="K130" s="63"/>
      <c r="L130" s="63"/>
    </row>
    <row r="131" spans="2:12" s="67" customFormat="1" ht="13.8" x14ac:dyDescent="0.25">
      <c r="B131" s="76"/>
      <c r="C131" s="78"/>
      <c r="D131" s="72"/>
      <c r="H131" s="15"/>
      <c r="I131" s="63"/>
      <c r="J131" s="63"/>
      <c r="K131" s="63"/>
      <c r="L131" s="63"/>
    </row>
    <row r="132" spans="2:12" s="67" customFormat="1" ht="13.8" x14ac:dyDescent="0.25">
      <c r="B132" s="58" t="s">
        <v>667</v>
      </c>
      <c r="C132" s="58"/>
      <c r="D132" s="73">
        <v>7.26</v>
      </c>
      <c r="H132" s="15"/>
      <c r="I132" s="63"/>
      <c r="J132" s="63"/>
      <c r="K132" s="63"/>
      <c r="L132" s="63"/>
    </row>
    <row r="133" spans="2:12" s="67" customFormat="1" ht="13.8" x14ac:dyDescent="0.25">
      <c r="B133" s="76"/>
      <c r="C133" s="78"/>
      <c r="D133" s="72"/>
      <c r="H133" s="15"/>
      <c r="I133" s="63"/>
      <c r="J133" s="63"/>
      <c r="K133" s="63"/>
      <c r="L133" s="63"/>
    </row>
    <row r="134" spans="2:12" s="67" customFormat="1" ht="13.8" x14ac:dyDescent="0.25">
      <c r="B134" s="58" t="s">
        <v>668</v>
      </c>
      <c r="C134" s="58"/>
      <c r="D134" s="73">
        <v>2.5499999999999998</v>
      </c>
      <c r="H134" s="15"/>
      <c r="I134" s="63"/>
      <c r="J134" s="63"/>
      <c r="K134" s="63"/>
      <c r="L134" s="63"/>
    </row>
    <row r="135" spans="2:12" s="67" customFormat="1" ht="13.8" x14ac:dyDescent="0.25">
      <c r="B135" s="58" t="s">
        <v>669</v>
      </c>
      <c r="C135" s="58"/>
      <c r="D135" s="73">
        <v>3.36</v>
      </c>
      <c r="H135" s="15"/>
      <c r="I135" s="63"/>
      <c r="J135" s="63"/>
      <c r="K135" s="63"/>
      <c r="L135" s="63"/>
    </row>
    <row r="136" spans="2:12" s="67" customFormat="1" ht="13.8" x14ac:dyDescent="0.25">
      <c r="B136" s="76"/>
      <c r="C136" s="78"/>
      <c r="D136" s="72"/>
      <c r="I136" s="63"/>
      <c r="J136" s="63"/>
      <c r="K136" s="63"/>
      <c r="L136" s="63"/>
    </row>
    <row r="137" spans="2:12" s="67" customFormat="1" ht="13.8" x14ac:dyDescent="0.25">
      <c r="B137" s="58" t="s">
        <v>670</v>
      </c>
      <c r="C137" s="58"/>
      <c r="D137" s="75" t="s">
        <v>793</v>
      </c>
      <c r="I137" s="63"/>
      <c r="J137" s="63"/>
      <c r="K137" s="63"/>
      <c r="L137" s="68"/>
    </row>
    <row r="138" spans="2:12" s="67" customFormat="1" ht="13.8" x14ac:dyDescent="0.25">
      <c r="B138" s="76" t="s">
        <v>671</v>
      </c>
      <c r="C138" s="77"/>
      <c r="D138" s="78"/>
      <c r="I138" s="63"/>
      <c r="J138" s="63"/>
      <c r="K138" s="63"/>
      <c r="L138" s="63"/>
    </row>
    <row r="140" spans="2:12" x14ac:dyDescent="0.25">
      <c r="B140" s="107" t="s">
        <v>672</v>
      </c>
    </row>
    <row r="142" spans="2:12" ht="153.75" customHeight="1" x14ac:dyDescent="0.25"/>
    <row r="145" spans="2:4" x14ac:dyDescent="0.25">
      <c r="B145" s="80" t="s">
        <v>673</v>
      </c>
      <c r="C145" s="81"/>
      <c r="D145" s="80"/>
    </row>
    <row r="146" spans="2:4" x14ac:dyDescent="0.25">
      <c r="B146" s="80" t="s">
        <v>674</v>
      </c>
      <c r="D146" s="80"/>
    </row>
    <row r="147" spans="2:4" ht="165" customHeight="1" x14ac:dyDescent="0.25"/>
  </sheetData>
  <mergeCells count="25">
    <mergeCell ref="A1:I1"/>
    <mergeCell ref="A2:I2"/>
    <mergeCell ref="A3:I3"/>
    <mergeCell ref="B107:H107"/>
    <mergeCell ref="B108:H108"/>
    <mergeCell ref="B109:H109"/>
    <mergeCell ref="B111:D111"/>
    <mergeCell ref="B112:C112"/>
    <mergeCell ref="B113:C113"/>
    <mergeCell ref="B114:C114"/>
    <mergeCell ref="B122:C122"/>
    <mergeCell ref="B124:C124"/>
    <mergeCell ref="B125:C125"/>
    <mergeCell ref="B126:C126"/>
    <mergeCell ref="B128:D128"/>
    <mergeCell ref="B129:C129"/>
    <mergeCell ref="B130:C130"/>
    <mergeCell ref="B131:C131"/>
    <mergeCell ref="B137:C137"/>
    <mergeCell ref="B138:D138"/>
    <mergeCell ref="B132:C132"/>
    <mergeCell ref="B133:C133"/>
    <mergeCell ref="B134:C134"/>
    <mergeCell ref="B135:C135"/>
    <mergeCell ref="B136:C136"/>
  </mergeCells>
  <hyperlinks>
    <hyperlink ref="J1" location="Index!B2" display="Index" xr:uid="{2EF44F6D-0D4E-4B3D-8B3D-1E936265DAE4}"/>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B3503-2611-4B8A-A965-64803E993CB2}">
  <sheetPr>
    <outlinePr summaryBelow="0" summaryRight="0"/>
  </sheetPr>
  <dimension ref="A1:Q145"/>
  <sheetViews>
    <sheetView showGridLines="0" workbookViewId="0">
      <selection sqref="A1:I1"/>
    </sheetView>
  </sheetViews>
  <sheetFormatPr defaultRowHeight="13.2" x14ac:dyDescent="0.25"/>
  <cols>
    <col min="1" max="1" width="6.88671875" style="15" customWidth="1"/>
    <col min="2" max="2" width="20.5546875" style="15" customWidth="1"/>
    <col min="3" max="3" width="58" style="15" customWidth="1"/>
    <col min="4" max="4" width="17.88671875" style="15" customWidth="1"/>
    <col min="5" max="6" width="19.109375" style="15" customWidth="1"/>
    <col min="7" max="7" width="16.44140625" style="15" customWidth="1"/>
    <col min="8" max="16384" width="8.88671875" style="15"/>
  </cols>
  <sheetData>
    <row r="1" spans="1:10" ht="14.4" x14ac:dyDescent="0.25">
      <c r="A1" s="216" t="s">
        <v>0</v>
      </c>
      <c r="B1" s="216"/>
      <c r="C1" s="216"/>
      <c r="D1" s="216"/>
      <c r="E1" s="216"/>
      <c r="F1" s="216"/>
      <c r="G1" s="216"/>
      <c r="H1" s="216"/>
      <c r="I1" s="216"/>
      <c r="J1" s="1" t="s">
        <v>652</v>
      </c>
    </row>
    <row r="2" spans="1:10" ht="14.4" x14ac:dyDescent="0.25">
      <c r="A2" s="216" t="s">
        <v>122</v>
      </c>
      <c r="B2" s="216"/>
      <c r="C2" s="216"/>
      <c r="D2" s="216"/>
      <c r="E2" s="216"/>
      <c r="F2" s="216"/>
      <c r="G2" s="216"/>
      <c r="H2" s="216"/>
      <c r="I2" s="216"/>
    </row>
    <row r="3" spans="1:10" ht="14.4" x14ac:dyDescent="0.25">
      <c r="A3" s="216" t="s">
        <v>799</v>
      </c>
      <c r="B3" s="216"/>
      <c r="C3" s="216"/>
      <c r="D3" s="216"/>
      <c r="E3" s="216"/>
      <c r="F3" s="216"/>
      <c r="G3" s="216"/>
      <c r="H3" s="216"/>
      <c r="I3" s="216"/>
    </row>
    <row r="4" spans="1:10" s="18" customFormat="1" ht="43.2" x14ac:dyDescent="0.25">
      <c r="A4" s="217" t="s">
        <v>2</v>
      </c>
      <c r="B4" s="217" t="s">
        <v>3</v>
      </c>
      <c r="C4" s="217" t="s">
        <v>4</v>
      </c>
      <c r="D4" s="217" t="s">
        <v>5</v>
      </c>
      <c r="E4" s="217" t="s">
        <v>6</v>
      </c>
      <c r="F4" s="217" t="s">
        <v>7</v>
      </c>
      <c r="G4" s="217" t="s">
        <v>8</v>
      </c>
      <c r="H4" s="218" t="s">
        <v>651</v>
      </c>
      <c r="I4" s="217" t="s">
        <v>653</v>
      </c>
    </row>
    <row r="5" spans="1:10" ht="13.8" x14ac:dyDescent="0.25">
      <c r="A5" s="19"/>
      <c r="B5" s="19"/>
      <c r="C5" s="20" t="s">
        <v>9</v>
      </c>
      <c r="D5" s="19"/>
      <c r="E5" s="19"/>
      <c r="F5" s="19"/>
      <c r="G5" s="19"/>
      <c r="H5" s="21" t="s">
        <v>12</v>
      </c>
      <c r="I5" s="21"/>
    </row>
    <row r="6" spans="1:10" ht="13.8" x14ac:dyDescent="0.25">
      <c r="A6" s="19"/>
      <c r="B6" s="19"/>
      <c r="C6" s="20" t="s">
        <v>10</v>
      </c>
      <c r="D6" s="19"/>
      <c r="E6" s="19"/>
      <c r="F6" s="19"/>
      <c r="G6" s="19"/>
      <c r="H6" s="21" t="s">
        <v>12</v>
      </c>
      <c r="I6" s="21"/>
    </row>
    <row r="7" spans="1:10" ht="13.8" x14ac:dyDescent="0.25">
      <c r="A7" s="22"/>
      <c r="B7" s="22"/>
      <c r="C7" s="23" t="s">
        <v>11</v>
      </c>
      <c r="D7" s="22"/>
      <c r="E7" s="22" t="s">
        <v>12</v>
      </c>
      <c r="F7" s="24" t="s">
        <v>13</v>
      </c>
      <c r="G7" s="25">
        <v>0</v>
      </c>
      <c r="H7" s="21" t="s">
        <v>12</v>
      </c>
      <c r="I7" s="21"/>
    </row>
    <row r="8" spans="1:10" ht="13.8" x14ac:dyDescent="0.25">
      <c r="A8" s="22"/>
      <c r="B8" s="22"/>
      <c r="C8" s="26"/>
      <c r="D8" s="22"/>
      <c r="E8" s="22"/>
      <c r="F8" s="27"/>
      <c r="G8" s="27"/>
      <c r="H8" s="21" t="s">
        <v>12</v>
      </c>
      <c r="I8" s="21"/>
    </row>
    <row r="9" spans="1:10" ht="13.8" x14ac:dyDescent="0.25">
      <c r="A9" s="22"/>
      <c r="B9" s="22"/>
      <c r="C9" s="23" t="s">
        <v>14</v>
      </c>
      <c r="D9" s="22"/>
      <c r="E9" s="22"/>
      <c r="F9" s="22"/>
      <c r="G9" s="22"/>
      <c r="H9" s="21" t="s">
        <v>12</v>
      </c>
      <c r="I9" s="21"/>
    </row>
    <row r="10" spans="1:10" ht="13.8" x14ac:dyDescent="0.25">
      <c r="A10" s="22"/>
      <c r="B10" s="22"/>
      <c r="C10" s="23" t="s">
        <v>11</v>
      </c>
      <c r="D10" s="22"/>
      <c r="E10" s="22" t="s">
        <v>12</v>
      </c>
      <c r="F10" s="24" t="s">
        <v>13</v>
      </c>
      <c r="G10" s="25">
        <v>0</v>
      </c>
      <c r="H10" s="21" t="s">
        <v>12</v>
      </c>
      <c r="I10" s="21"/>
    </row>
    <row r="11" spans="1:10" ht="13.8" x14ac:dyDescent="0.25">
      <c r="A11" s="22"/>
      <c r="B11" s="22"/>
      <c r="C11" s="26"/>
      <c r="D11" s="22"/>
      <c r="E11" s="22"/>
      <c r="F11" s="27"/>
      <c r="G11" s="27"/>
      <c r="H11" s="21" t="s">
        <v>12</v>
      </c>
      <c r="I11" s="21"/>
    </row>
    <row r="12" spans="1:10" ht="13.8" x14ac:dyDescent="0.25">
      <c r="A12" s="22"/>
      <c r="B12" s="22"/>
      <c r="C12" s="23" t="s">
        <v>15</v>
      </c>
      <c r="D12" s="22"/>
      <c r="E12" s="22"/>
      <c r="F12" s="22"/>
      <c r="G12" s="22"/>
      <c r="H12" s="21" t="s">
        <v>12</v>
      </c>
      <c r="I12" s="21"/>
    </row>
    <row r="13" spans="1:10" ht="13.8" x14ac:dyDescent="0.25">
      <c r="A13" s="22"/>
      <c r="B13" s="22"/>
      <c r="C13" s="23" t="s">
        <v>11</v>
      </c>
      <c r="D13" s="22"/>
      <c r="E13" s="22" t="s">
        <v>12</v>
      </c>
      <c r="F13" s="24" t="s">
        <v>13</v>
      </c>
      <c r="G13" s="25">
        <v>0</v>
      </c>
      <c r="H13" s="21" t="s">
        <v>12</v>
      </c>
      <c r="I13" s="21"/>
    </row>
    <row r="14" spans="1:10" ht="13.8" x14ac:dyDescent="0.25">
      <c r="A14" s="22"/>
      <c r="B14" s="22"/>
      <c r="C14" s="26"/>
      <c r="D14" s="22"/>
      <c r="E14" s="22"/>
      <c r="F14" s="27"/>
      <c r="G14" s="27"/>
      <c r="H14" s="21" t="s">
        <v>12</v>
      </c>
      <c r="I14" s="21"/>
    </row>
    <row r="15" spans="1:10" ht="13.8" x14ac:dyDescent="0.25">
      <c r="A15" s="22"/>
      <c r="B15" s="22"/>
      <c r="C15" s="23" t="s">
        <v>16</v>
      </c>
      <c r="D15" s="22"/>
      <c r="E15" s="22"/>
      <c r="F15" s="22"/>
      <c r="G15" s="22"/>
      <c r="H15" s="21" t="s">
        <v>12</v>
      </c>
      <c r="I15" s="21"/>
    </row>
    <row r="16" spans="1:10" ht="13.8" x14ac:dyDescent="0.25">
      <c r="A16" s="22"/>
      <c r="B16" s="22"/>
      <c r="C16" s="23" t="s">
        <v>11</v>
      </c>
      <c r="D16" s="22"/>
      <c r="E16" s="22" t="s">
        <v>12</v>
      </c>
      <c r="F16" s="24" t="s">
        <v>13</v>
      </c>
      <c r="G16" s="25">
        <v>0</v>
      </c>
      <c r="H16" s="21" t="s">
        <v>12</v>
      </c>
      <c r="I16" s="21"/>
    </row>
    <row r="17" spans="1:9" ht="13.8" x14ac:dyDescent="0.25">
      <c r="A17" s="22"/>
      <c r="B17" s="22"/>
      <c r="C17" s="26"/>
      <c r="D17" s="22"/>
      <c r="E17" s="22"/>
      <c r="F17" s="27"/>
      <c r="G17" s="27"/>
      <c r="H17" s="21" t="s">
        <v>12</v>
      </c>
      <c r="I17" s="21"/>
    </row>
    <row r="18" spans="1:9" ht="13.8" x14ac:dyDescent="0.25">
      <c r="A18" s="22"/>
      <c r="B18" s="22"/>
      <c r="C18" s="23" t="s">
        <v>17</v>
      </c>
      <c r="D18" s="22"/>
      <c r="E18" s="22"/>
      <c r="F18" s="27"/>
      <c r="G18" s="27"/>
      <c r="H18" s="21" t="s">
        <v>12</v>
      </c>
      <c r="I18" s="21"/>
    </row>
    <row r="19" spans="1:9" ht="13.8" x14ac:dyDescent="0.25">
      <c r="A19" s="22"/>
      <c r="B19" s="22"/>
      <c r="C19" s="23" t="s">
        <v>11</v>
      </c>
      <c r="D19" s="22"/>
      <c r="E19" s="22" t="s">
        <v>12</v>
      </c>
      <c r="F19" s="24" t="s">
        <v>13</v>
      </c>
      <c r="G19" s="25">
        <v>0</v>
      </c>
      <c r="H19" s="21" t="s">
        <v>12</v>
      </c>
      <c r="I19" s="21"/>
    </row>
    <row r="20" spans="1:9" ht="13.8" x14ac:dyDescent="0.25">
      <c r="A20" s="22"/>
      <c r="B20" s="22"/>
      <c r="C20" s="26"/>
      <c r="D20" s="22"/>
      <c r="E20" s="22"/>
      <c r="F20" s="27"/>
      <c r="G20" s="27"/>
      <c r="H20" s="21" t="s">
        <v>12</v>
      </c>
      <c r="I20" s="21"/>
    </row>
    <row r="21" spans="1:9" ht="13.8" x14ac:dyDescent="0.25">
      <c r="A21" s="22"/>
      <c r="B21" s="22"/>
      <c r="C21" s="23" t="s">
        <v>18</v>
      </c>
      <c r="D21" s="22"/>
      <c r="E21" s="22"/>
      <c r="F21" s="27"/>
      <c r="G21" s="27"/>
      <c r="H21" s="21" t="s">
        <v>12</v>
      </c>
      <c r="I21" s="21"/>
    </row>
    <row r="22" spans="1:9" ht="13.8" x14ac:dyDescent="0.25">
      <c r="A22" s="22"/>
      <c r="B22" s="22"/>
      <c r="C22" s="23" t="s">
        <v>11</v>
      </c>
      <c r="D22" s="22"/>
      <c r="E22" s="22" t="s">
        <v>12</v>
      </c>
      <c r="F22" s="24" t="s">
        <v>13</v>
      </c>
      <c r="G22" s="25">
        <v>0</v>
      </c>
      <c r="H22" s="21" t="s">
        <v>12</v>
      </c>
      <c r="I22" s="21"/>
    </row>
    <row r="23" spans="1:9" ht="13.8" x14ac:dyDescent="0.25">
      <c r="A23" s="22"/>
      <c r="B23" s="22"/>
      <c r="C23" s="26"/>
      <c r="D23" s="22"/>
      <c r="E23" s="22"/>
      <c r="F23" s="27"/>
      <c r="G23" s="27"/>
      <c r="H23" s="21" t="s">
        <v>12</v>
      </c>
      <c r="I23" s="21"/>
    </row>
    <row r="24" spans="1:9" ht="13.8" x14ac:dyDescent="0.25">
      <c r="A24" s="22"/>
      <c r="B24" s="22"/>
      <c r="C24" s="23" t="s">
        <v>19</v>
      </c>
      <c r="D24" s="22"/>
      <c r="E24" s="22"/>
      <c r="F24" s="28">
        <v>0</v>
      </c>
      <c r="G24" s="25">
        <v>0</v>
      </c>
      <c r="H24" s="21" t="s">
        <v>12</v>
      </c>
      <c r="I24" s="21"/>
    </row>
    <row r="25" spans="1:9" ht="13.8" x14ac:dyDescent="0.25">
      <c r="A25" s="22"/>
      <c r="B25" s="22"/>
      <c r="C25" s="26"/>
      <c r="D25" s="22"/>
      <c r="E25" s="22"/>
      <c r="F25" s="27"/>
      <c r="G25" s="27"/>
      <c r="H25" s="21" t="s">
        <v>12</v>
      </c>
      <c r="I25" s="21"/>
    </row>
    <row r="26" spans="1:9" ht="13.8" x14ac:dyDescent="0.25">
      <c r="A26" s="22"/>
      <c r="B26" s="22"/>
      <c r="C26" s="23" t="s">
        <v>20</v>
      </c>
      <c r="D26" s="22"/>
      <c r="E26" s="22"/>
      <c r="F26" s="27"/>
      <c r="G26" s="27"/>
      <c r="H26" s="21" t="s">
        <v>12</v>
      </c>
      <c r="I26" s="21"/>
    </row>
    <row r="27" spans="1:9" ht="13.8" x14ac:dyDescent="0.25">
      <c r="A27" s="22"/>
      <c r="B27" s="22"/>
      <c r="C27" s="23" t="s">
        <v>10</v>
      </c>
      <c r="D27" s="22"/>
      <c r="E27" s="22"/>
      <c r="F27" s="27"/>
      <c r="G27" s="27"/>
      <c r="H27" s="21" t="s">
        <v>12</v>
      </c>
      <c r="I27" s="21"/>
    </row>
    <row r="28" spans="1:9" ht="13.8" x14ac:dyDescent="0.25">
      <c r="A28" s="29">
        <v>1</v>
      </c>
      <c r="B28" s="30" t="s">
        <v>123</v>
      </c>
      <c r="C28" s="30" t="s">
        <v>124</v>
      </c>
      <c r="D28" s="30" t="s">
        <v>23</v>
      </c>
      <c r="E28" s="31">
        <v>2500</v>
      </c>
      <c r="F28" s="32">
        <v>2507.7575000000002</v>
      </c>
      <c r="G28" s="33">
        <v>9.6024670000000006E-2</v>
      </c>
      <c r="H28" s="21">
        <v>7.48</v>
      </c>
      <c r="I28" s="21"/>
    </row>
    <row r="29" spans="1:9" ht="13.8" x14ac:dyDescent="0.25">
      <c r="A29" s="29">
        <v>2</v>
      </c>
      <c r="B29" s="30" t="s">
        <v>51</v>
      </c>
      <c r="C29" s="30" t="s">
        <v>52</v>
      </c>
      <c r="D29" s="30" t="s">
        <v>23</v>
      </c>
      <c r="E29" s="31">
        <v>2000</v>
      </c>
      <c r="F29" s="32">
        <v>2008.4559999999999</v>
      </c>
      <c r="G29" s="33">
        <v>7.6905890000000005E-2</v>
      </c>
      <c r="H29" s="21">
        <v>7.11</v>
      </c>
      <c r="I29" s="21"/>
    </row>
    <row r="30" spans="1:9" ht="13.8" x14ac:dyDescent="0.25">
      <c r="A30" s="29">
        <v>3</v>
      </c>
      <c r="B30" s="30" t="s">
        <v>125</v>
      </c>
      <c r="C30" s="30" t="s">
        <v>126</v>
      </c>
      <c r="D30" s="30" t="s">
        <v>26</v>
      </c>
      <c r="E30" s="31">
        <v>2000</v>
      </c>
      <c r="F30" s="32">
        <v>2005.818</v>
      </c>
      <c r="G30" s="33">
        <v>7.6804880000000006E-2</v>
      </c>
      <c r="H30" s="21">
        <v>7.25</v>
      </c>
      <c r="I30" s="21"/>
    </row>
    <row r="31" spans="1:9" ht="13.8" x14ac:dyDescent="0.25">
      <c r="A31" s="29">
        <v>4</v>
      </c>
      <c r="B31" s="30" t="s">
        <v>60</v>
      </c>
      <c r="C31" s="30" t="s">
        <v>61</v>
      </c>
      <c r="D31" s="30" t="s">
        <v>23</v>
      </c>
      <c r="E31" s="31">
        <v>150</v>
      </c>
      <c r="F31" s="32">
        <v>1506.7605000000001</v>
      </c>
      <c r="G31" s="33">
        <v>5.7695450000000002E-2</v>
      </c>
      <c r="H31" s="21">
        <v>7.0250000000000004</v>
      </c>
      <c r="I31" s="21"/>
    </row>
    <row r="32" spans="1:9" ht="13.8" x14ac:dyDescent="0.25">
      <c r="A32" s="29">
        <v>5</v>
      </c>
      <c r="B32" s="30" t="s">
        <v>21</v>
      </c>
      <c r="C32" s="30" t="s">
        <v>22</v>
      </c>
      <c r="D32" s="30" t="s">
        <v>23</v>
      </c>
      <c r="E32" s="31">
        <v>1000</v>
      </c>
      <c r="F32" s="32">
        <v>1004.34</v>
      </c>
      <c r="G32" s="33">
        <v>3.8457239999999997E-2</v>
      </c>
      <c r="H32" s="21">
        <v>7.2</v>
      </c>
      <c r="I32" s="21"/>
    </row>
    <row r="33" spans="1:9" ht="27.6" x14ac:dyDescent="0.25">
      <c r="A33" s="29">
        <v>6</v>
      </c>
      <c r="B33" s="30" t="s">
        <v>127</v>
      </c>
      <c r="C33" s="30" t="s">
        <v>128</v>
      </c>
      <c r="D33" s="30" t="s">
        <v>23</v>
      </c>
      <c r="E33" s="31">
        <v>1000</v>
      </c>
      <c r="F33" s="32">
        <v>1001.105</v>
      </c>
      <c r="G33" s="33">
        <v>3.8333359999999997E-2</v>
      </c>
      <c r="H33" s="21">
        <v>7.415</v>
      </c>
      <c r="I33" s="21"/>
    </row>
    <row r="34" spans="1:9" ht="13.8" x14ac:dyDescent="0.25">
      <c r="A34" s="29">
        <v>7</v>
      </c>
      <c r="B34" s="30" t="s">
        <v>129</v>
      </c>
      <c r="C34" s="30" t="s">
        <v>130</v>
      </c>
      <c r="D34" s="30" t="s">
        <v>26</v>
      </c>
      <c r="E34" s="31">
        <v>1000</v>
      </c>
      <c r="F34" s="32">
        <v>999.83199999999999</v>
      </c>
      <c r="G34" s="33">
        <v>3.8284619999999998E-2</v>
      </c>
      <c r="H34" s="21">
        <v>7.4</v>
      </c>
      <c r="I34" s="21"/>
    </row>
    <row r="35" spans="1:9" ht="13.8" x14ac:dyDescent="0.25">
      <c r="A35" s="29">
        <v>8</v>
      </c>
      <c r="B35" s="30" t="s">
        <v>53</v>
      </c>
      <c r="C35" s="52" t="s">
        <v>654</v>
      </c>
      <c r="D35" s="30" t="s">
        <v>23</v>
      </c>
      <c r="E35" s="31">
        <v>10</v>
      </c>
      <c r="F35" s="32">
        <v>999.27800000000002</v>
      </c>
      <c r="G35" s="33">
        <v>3.8263409999999998E-2</v>
      </c>
      <c r="H35" s="21">
        <v>6.9348999999999998</v>
      </c>
      <c r="I35" s="21">
        <v>7</v>
      </c>
    </row>
    <row r="36" spans="1:9" ht="27.6" x14ac:dyDescent="0.25">
      <c r="A36" s="29">
        <v>9</v>
      </c>
      <c r="B36" s="30" t="s">
        <v>68</v>
      </c>
      <c r="C36" s="30" t="s">
        <v>69</v>
      </c>
      <c r="D36" s="30" t="s">
        <v>26</v>
      </c>
      <c r="E36" s="31">
        <v>1000</v>
      </c>
      <c r="F36" s="32">
        <v>997.66300000000001</v>
      </c>
      <c r="G36" s="33">
        <v>3.8201569999999997E-2</v>
      </c>
      <c r="H36" s="21">
        <v>7.4568000000000003</v>
      </c>
      <c r="I36" s="21"/>
    </row>
    <row r="37" spans="1:9" ht="13.8" x14ac:dyDescent="0.25">
      <c r="A37" s="29">
        <v>10</v>
      </c>
      <c r="B37" s="30" t="s">
        <v>131</v>
      </c>
      <c r="C37" s="30" t="s">
        <v>132</v>
      </c>
      <c r="D37" s="30" t="s">
        <v>26</v>
      </c>
      <c r="E37" s="31">
        <v>1000</v>
      </c>
      <c r="F37" s="32">
        <v>992.89200000000005</v>
      </c>
      <c r="G37" s="33">
        <v>3.8018879999999998E-2</v>
      </c>
      <c r="H37" s="21">
        <v>7.35</v>
      </c>
      <c r="I37" s="21"/>
    </row>
    <row r="38" spans="1:9" ht="13.8" x14ac:dyDescent="0.25">
      <c r="A38" s="29">
        <v>11</v>
      </c>
      <c r="B38" s="30" t="s">
        <v>133</v>
      </c>
      <c r="C38" s="30" t="s">
        <v>134</v>
      </c>
      <c r="D38" s="30" t="s">
        <v>26</v>
      </c>
      <c r="E38" s="31">
        <v>1000</v>
      </c>
      <c r="F38" s="32">
        <v>988.54899999999998</v>
      </c>
      <c r="G38" s="33">
        <v>3.7852579999999997E-2</v>
      </c>
      <c r="H38" s="21">
        <v>7.76</v>
      </c>
      <c r="I38" s="21"/>
    </row>
    <row r="39" spans="1:9" ht="13.8" x14ac:dyDescent="0.25">
      <c r="A39" s="29">
        <v>12</v>
      </c>
      <c r="B39" s="30" t="s">
        <v>58</v>
      </c>
      <c r="C39" s="30" t="s">
        <v>59</v>
      </c>
      <c r="D39" s="30" t="s">
        <v>23</v>
      </c>
      <c r="E39" s="31">
        <v>1000</v>
      </c>
      <c r="F39" s="32">
        <v>987.52</v>
      </c>
      <c r="G39" s="33">
        <v>3.7813180000000002E-2</v>
      </c>
      <c r="H39" s="21">
        <v>7.3125</v>
      </c>
      <c r="I39" s="21"/>
    </row>
    <row r="40" spans="1:9" ht="27.6" x14ac:dyDescent="0.25">
      <c r="A40" s="29">
        <v>13</v>
      </c>
      <c r="B40" s="30" t="s">
        <v>27</v>
      </c>
      <c r="C40" s="30" t="s">
        <v>28</v>
      </c>
      <c r="D40" s="30" t="s">
        <v>23</v>
      </c>
      <c r="E40" s="31">
        <v>1000</v>
      </c>
      <c r="F40" s="32">
        <v>984.52</v>
      </c>
      <c r="G40" s="33">
        <v>3.7698309999999999E-2</v>
      </c>
      <c r="H40" s="21">
        <v>7.43</v>
      </c>
      <c r="I40" s="21"/>
    </row>
    <row r="41" spans="1:9" ht="13.8" x14ac:dyDescent="0.25">
      <c r="A41" s="29">
        <v>14</v>
      </c>
      <c r="B41" s="30" t="s">
        <v>66</v>
      </c>
      <c r="C41" s="30" t="s">
        <v>67</v>
      </c>
      <c r="D41" s="30" t="s">
        <v>26</v>
      </c>
      <c r="E41" s="31">
        <v>500</v>
      </c>
      <c r="F41" s="32">
        <v>503.67700000000002</v>
      </c>
      <c r="G41" s="33">
        <v>1.9286319999999999E-2</v>
      </c>
      <c r="H41" s="21">
        <v>7.17</v>
      </c>
      <c r="I41" s="21"/>
    </row>
    <row r="42" spans="1:9" ht="13.8" x14ac:dyDescent="0.25">
      <c r="A42" s="29">
        <v>15</v>
      </c>
      <c r="B42" s="30" t="s">
        <v>43</v>
      </c>
      <c r="C42" s="30" t="s">
        <v>44</v>
      </c>
      <c r="D42" s="30" t="s">
        <v>23</v>
      </c>
      <c r="E42" s="31">
        <v>500</v>
      </c>
      <c r="F42" s="32">
        <v>503.41849999999999</v>
      </c>
      <c r="G42" s="33">
        <v>1.9276419999999999E-2</v>
      </c>
      <c r="H42" s="21">
        <v>7.2949999999999999</v>
      </c>
      <c r="I42" s="21"/>
    </row>
    <row r="43" spans="1:9" ht="13.8" x14ac:dyDescent="0.25">
      <c r="A43" s="29">
        <v>16</v>
      </c>
      <c r="B43" s="30" t="s">
        <v>45</v>
      </c>
      <c r="C43" s="30" t="s">
        <v>46</v>
      </c>
      <c r="D43" s="30" t="s">
        <v>26</v>
      </c>
      <c r="E43" s="31">
        <v>500</v>
      </c>
      <c r="F43" s="32">
        <v>501.01400000000001</v>
      </c>
      <c r="G43" s="33">
        <v>1.9184349999999999E-2</v>
      </c>
      <c r="H43" s="21">
        <v>7.75</v>
      </c>
      <c r="I43" s="21"/>
    </row>
    <row r="44" spans="1:9" ht="27.6" x14ac:dyDescent="0.25">
      <c r="A44" s="29">
        <v>17</v>
      </c>
      <c r="B44" s="30" t="s">
        <v>135</v>
      </c>
      <c r="C44" s="30" t="s">
        <v>136</v>
      </c>
      <c r="D44" s="30" t="s">
        <v>26</v>
      </c>
      <c r="E44" s="31">
        <v>500</v>
      </c>
      <c r="F44" s="32">
        <v>500.72050000000002</v>
      </c>
      <c r="G44" s="33">
        <v>1.9173119999999998E-2</v>
      </c>
      <c r="H44" s="21">
        <v>7.38</v>
      </c>
      <c r="I44" s="21"/>
    </row>
    <row r="45" spans="1:9" ht="13.8" x14ac:dyDescent="0.25">
      <c r="A45" s="29">
        <v>18</v>
      </c>
      <c r="B45" s="30" t="s">
        <v>137</v>
      </c>
      <c r="C45" s="30" t="s">
        <v>138</v>
      </c>
      <c r="D45" s="30" t="s">
        <v>26</v>
      </c>
      <c r="E45" s="31">
        <v>500</v>
      </c>
      <c r="F45" s="32">
        <v>500.31200000000001</v>
      </c>
      <c r="G45" s="33">
        <v>1.9157469999999999E-2</v>
      </c>
      <c r="H45" s="21">
        <v>7.3049999999999997</v>
      </c>
      <c r="I45" s="21"/>
    </row>
    <row r="46" spans="1:9" ht="13.8" x14ac:dyDescent="0.25">
      <c r="A46" s="29">
        <v>19</v>
      </c>
      <c r="B46" s="30" t="s">
        <v>139</v>
      </c>
      <c r="C46" s="30" t="s">
        <v>140</v>
      </c>
      <c r="D46" s="30" t="s">
        <v>23</v>
      </c>
      <c r="E46" s="31">
        <v>500</v>
      </c>
      <c r="F46" s="32">
        <v>498.34249999999997</v>
      </c>
      <c r="G46" s="33">
        <v>1.9082060000000001E-2</v>
      </c>
      <c r="H46" s="21">
        <v>7.3550000000000004</v>
      </c>
      <c r="I46" s="21"/>
    </row>
    <row r="47" spans="1:9" ht="13.8" x14ac:dyDescent="0.25">
      <c r="A47" s="29">
        <v>20</v>
      </c>
      <c r="B47" s="30" t="s">
        <v>141</v>
      </c>
      <c r="C47" s="30" t="s">
        <v>142</v>
      </c>
      <c r="D47" s="30" t="s">
        <v>26</v>
      </c>
      <c r="E47" s="31">
        <v>500</v>
      </c>
      <c r="F47" s="32">
        <v>497.54149999999998</v>
      </c>
      <c r="G47" s="33">
        <v>1.9051390000000001E-2</v>
      </c>
      <c r="H47" s="21">
        <v>7.4050000000000002</v>
      </c>
      <c r="I47" s="21"/>
    </row>
    <row r="48" spans="1:9" ht="13.8" x14ac:dyDescent="0.25">
      <c r="A48" s="29">
        <v>21</v>
      </c>
      <c r="B48" s="30" t="s">
        <v>49</v>
      </c>
      <c r="C48" s="30" t="s">
        <v>50</v>
      </c>
      <c r="D48" s="30" t="s">
        <v>26</v>
      </c>
      <c r="E48" s="31">
        <v>500</v>
      </c>
      <c r="F48" s="32">
        <v>496.68900000000002</v>
      </c>
      <c r="G48" s="33">
        <v>1.9018750000000001E-2</v>
      </c>
      <c r="H48" s="21">
        <v>7.75</v>
      </c>
      <c r="I48" s="21"/>
    </row>
    <row r="49" spans="1:9" ht="13.8" x14ac:dyDescent="0.25">
      <c r="A49" s="29">
        <v>22</v>
      </c>
      <c r="B49" s="30" t="s">
        <v>143</v>
      </c>
      <c r="C49" s="30" t="s">
        <v>144</v>
      </c>
      <c r="D49" s="30" t="s">
        <v>26</v>
      </c>
      <c r="E49" s="31">
        <v>500</v>
      </c>
      <c r="F49" s="32">
        <v>496.11250000000001</v>
      </c>
      <c r="G49" s="33">
        <v>1.899667E-2</v>
      </c>
      <c r="H49" s="21">
        <v>8.01</v>
      </c>
      <c r="I49" s="21"/>
    </row>
    <row r="50" spans="1:9" ht="13.8" x14ac:dyDescent="0.25">
      <c r="A50" s="29">
        <v>23</v>
      </c>
      <c r="B50" s="30" t="s">
        <v>70</v>
      </c>
      <c r="C50" s="30" t="s">
        <v>71</v>
      </c>
      <c r="D50" s="30" t="s">
        <v>23</v>
      </c>
      <c r="E50" s="31">
        <v>400</v>
      </c>
      <c r="F50" s="32">
        <v>395.50760000000002</v>
      </c>
      <c r="G50" s="33">
        <v>1.5144400000000001E-2</v>
      </c>
      <c r="H50" s="21">
        <v>7.2949999999999999</v>
      </c>
      <c r="I50" s="21"/>
    </row>
    <row r="51" spans="1:9" ht="13.8" x14ac:dyDescent="0.25">
      <c r="A51" s="22"/>
      <c r="B51" s="22"/>
      <c r="C51" s="23" t="s">
        <v>11</v>
      </c>
      <c r="D51" s="22"/>
      <c r="E51" s="22" t="s">
        <v>12</v>
      </c>
      <c r="F51" s="28">
        <v>21877.826099999998</v>
      </c>
      <c r="G51" s="25">
        <v>0.83772499</v>
      </c>
      <c r="H51" s="21" t="s">
        <v>12</v>
      </c>
      <c r="I51" s="21"/>
    </row>
    <row r="52" spans="1:9" ht="13.8" x14ac:dyDescent="0.25">
      <c r="A52" s="22"/>
      <c r="B52" s="22"/>
      <c r="C52" s="26"/>
      <c r="D52" s="22"/>
      <c r="E52" s="22"/>
      <c r="F52" s="27"/>
      <c r="G52" s="27"/>
      <c r="H52" s="21" t="s">
        <v>12</v>
      </c>
      <c r="I52" s="21"/>
    </row>
    <row r="53" spans="1:9" ht="13.8" x14ac:dyDescent="0.25">
      <c r="A53" s="22"/>
      <c r="B53" s="22"/>
      <c r="C53" s="23" t="s">
        <v>72</v>
      </c>
      <c r="D53" s="22"/>
      <c r="E53" s="22"/>
      <c r="F53" s="22"/>
      <c r="G53" s="22"/>
      <c r="H53" s="21" t="s">
        <v>12</v>
      </c>
      <c r="I53" s="21"/>
    </row>
    <row r="54" spans="1:9" ht="13.8" x14ac:dyDescent="0.25">
      <c r="A54" s="22"/>
      <c r="B54" s="22"/>
      <c r="C54" s="23" t="s">
        <v>11</v>
      </c>
      <c r="D54" s="22"/>
      <c r="E54" s="22" t="s">
        <v>12</v>
      </c>
      <c r="F54" s="24" t="s">
        <v>13</v>
      </c>
      <c r="G54" s="25">
        <v>0</v>
      </c>
      <c r="H54" s="21" t="s">
        <v>12</v>
      </c>
      <c r="I54" s="21"/>
    </row>
    <row r="55" spans="1:9" ht="13.8" x14ac:dyDescent="0.25">
      <c r="A55" s="22"/>
      <c r="B55" s="22"/>
      <c r="C55" s="26"/>
      <c r="D55" s="22"/>
      <c r="E55" s="22"/>
      <c r="F55" s="27"/>
      <c r="G55" s="27"/>
      <c r="H55" s="21" t="s">
        <v>12</v>
      </c>
      <c r="I55" s="21"/>
    </row>
    <row r="56" spans="1:9" ht="13.8" x14ac:dyDescent="0.25">
      <c r="A56" s="22"/>
      <c r="B56" s="22"/>
      <c r="C56" s="23" t="s">
        <v>73</v>
      </c>
      <c r="D56" s="22"/>
      <c r="E56" s="22"/>
      <c r="F56" s="22"/>
      <c r="G56" s="22"/>
      <c r="H56" s="21" t="s">
        <v>12</v>
      </c>
      <c r="I56" s="21"/>
    </row>
    <row r="57" spans="1:9" ht="13.8" x14ac:dyDescent="0.25">
      <c r="A57" s="29">
        <v>1</v>
      </c>
      <c r="B57" s="30" t="s">
        <v>77</v>
      </c>
      <c r="C57" s="30" t="s">
        <v>78</v>
      </c>
      <c r="D57" s="30" t="s">
        <v>76</v>
      </c>
      <c r="E57" s="31">
        <v>660000</v>
      </c>
      <c r="F57" s="32">
        <v>657.73422000000005</v>
      </c>
      <c r="G57" s="33">
        <v>2.5185340000000001E-2</v>
      </c>
      <c r="H57" s="21">
        <v>6.5513000000000003</v>
      </c>
      <c r="I57" s="21"/>
    </row>
    <row r="58" spans="1:9" ht="13.8" x14ac:dyDescent="0.25">
      <c r="A58" s="29">
        <v>2</v>
      </c>
      <c r="B58" s="30" t="s">
        <v>79</v>
      </c>
      <c r="C58" s="30" t="s">
        <v>80</v>
      </c>
      <c r="D58" s="30" t="s">
        <v>76</v>
      </c>
      <c r="E58" s="31">
        <v>500000</v>
      </c>
      <c r="F58" s="32">
        <v>511.85399999999998</v>
      </c>
      <c r="G58" s="33">
        <v>1.9599430000000001E-2</v>
      </c>
      <c r="H58" s="21">
        <v>7.4981</v>
      </c>
      <c r="I58" s="21"/>
    </row>
    <row r="59" spans="1:9" ht="13.8" x14ac:dyDescent="0.25">
      <c r="A59" s="29">
        <v>3</v>
      </c>
      <c r="B59" s="30" t="s">
        <v>81</v>
      </c>
      <c r="C59" s="30" t="s">
        <v>82</v>
      </c>
      <c r="D59" s="30" t="s">
        <v>76</v>
      </c>
      <c r="E59" s="31">
        <v>500000</v>
      </c>
      <c r="F59" s="32">
        <v>457.14800000000002</v>
      </c>
      <c r="G59" s="33">
        <v>1.7504680000000002E-2</v>
      </c>
      <c r="H59" s="21">
        <v>7.7314999999999996</v>
      </c>
      <c r="I59" s="21"/>
    </row>
    <row r="60" spans="1:9" ht="13.8" x14ac:dyDescent="0.25">
      <c r="A60" s="29">
        <v>4</v>
      </c>
      <c r="B60" s="30" t="s">
        <v>145</v>
      </c>
      <c r="C60" s="30" t="s">
        <v>146</v>
      </c>
      <c r="D60" s="30" t="s">
        <v>76</v>
      </c>
      <c r="E60" s="31">
        <v>250000</v>
      </c>
      <c r="F60" s="32">
        <v>244.29024999999999</v>
      </c>
      <c r="G60" s="33">
        <v>9.3541300000000004E-3</v>
      </c>
      <c r="H60" s="21">
        <v>6.9330999999999996</v>
      </c>
      <c r="I60" s="21"/>
    </row>
    <row r="61" spans="1:9" ht="13.8" x14ac:dyDescent="0.25">
      <c r="A61" s="22"/>
      <c r="B61" s="22"/>
      <c r="C61" s="23" t="s">
        <v>11</v>
      </c>
      <c r="D61" s="22"/>
      <c r="E61" s="22" t="s">
        <v>12</v>
      </c>
      <c r="F61" s="28">
        <v>1871.02647</v>
      </c>
      <c r="G61" s="25">
        <v>7.1643579999999998E-2</v>
      </c>
      <c r="H61" s="21" t="s">
        <v>12</v>
      </c>
      <c r="I61" s="21"/>
    </row>
    <row r="62" spans="1:9" ht="13.8" x14ac:dyDescent="0.25">
      <c r="A62" s="22"/>
      <c r="B62" s="22"/>
      <c r="C62" s="26"/>
      <c r="D62" s="22"/>
      <c r="E62" s="22"/>
      <c r="F62" s="27"/>
      <c r="G62" s="27"/>
      <c r="H62" s="21" t="s">
        <v>12</v>
      </c>
      <c r="I62" s="21"/>
    </row>
    <row r="63" spans="1:9" ht="13.8" x14ac:dyDescent="0.25">
      <c r="A63" s="22"/>
      <c r="B63" s="22"/>
      <c r="C63" s="23" t="s">
        <v>83</v>
      </c>
      <c r="D63" s="22"/>
      <c r="E63" s="22"/>
      <c r="F63" s="27"/>
      <c r="G63" s="27"/>
      <c r="H63" s="21" t="s">
        <v>12</v>
      </c>
      <c r="I63" s="21"/>
    </row>
    <row r="64" spans="1:9" ht="13.8" x14ac:dyDescent="0.25">
      <c r="A64" s="22"/>
      <c r="B64" s="22"/>
      <c r="C64" s="23" t="s">
        <v>11</v>
      </c>
      <c r="D64" s="22"/>
      <c r="E64" s="22" t="s">
        <v>12</v>
      </c>
      <c r="F64" s="24" t="s">
        <v>13</v>
      </c>
      <c r="G64" s="25">
        <v>0</v>
      </c>
      <c r="H64" s="21" t="s">
        <v>12</v>
      </c>
      <c r="I64" s="21"/>
    </row>
    <row r="65" spans="1:9" ht="13.8" x14ac:dyDescent="0.25">
      <c r="A65" s="22"/>
      <c r="B65" s="22"/>
      <c r="C65" s="26"/>
      <c r="D65" s="22"/>
      <c r="E65" s="22"/>
      <c r="F65" s="27"/>
      <c r="G65" s="27"/>
      <c r="H65" s="21" t="s">
        <v>12</v>
      </c>
      <c r="I65" s="21"/>
    </row>
    <row r="66" spans="1:9" ht="13.8" x14ac:dyDescent="0.25">
      <c r="A66" s="22"/>
      <c r="B66" s="22"/>
      <c r="C66" s="23" t="s">
        <v>84</v>
      </c>
      <c r="D66" s="22"/>
      <c r="E66" s="22"/>
      <c r="F66" s="28">
        <v>23748.852569999999</v>
      </c>
      <c r="G66" s="25">
        <v>0.90936857000000004</v>
      </c>
      <c r="H66" s="21" t="s">
        <v>12</v>
      </c>
      <c r="I66" s="21"/>
    </row>
    <row r="67" spans="1:9" ht="13.8" x14ac:dyDescent="0.25">
      <c r="A67" s="22"/>
      <c r="B67" s="22"/>
      <c r="C67" s="26"/>
      <c r="D67" s="22"/>
      <c r="E67" s="22"/>
      <c r="F67" s="27"/>
      <c r="G67" s="27"/>
      <c r="H67" s="21" t="s">
        <v>12</v>
      </c>
      <c r="I67" s="21"/>
    </row>
    <row r="68" spans="1:9" ht="13.8" x14ac:dyDescent="0.25">
      <c r="A68" s="22"/>
      <c r="B68" s="22"/>
      <c r="C68" s="23" t="s">
        <v>85</v>
      </c>
      <c r="D68" s="22"/>
      <c r="E68" s="22"/>
      <c r="F68" s="27"/>
      <c r="G68" s="27"/>
      <c r="H68" s="21" t="s">
        <v>12</v>
      </c>
      <c r="I68" s="21"/>
    </row>
    <row r="69" spans="1:9" ht="13.8" x14ac:dyDescent="0.25">
      <c r="A69" s="22"/>
      <c r="B69" s="22"/>
      <c r="C69" s="23" t="s">
        <v>86</v>
      </c>
      <c r="D69" s="22"/>
      <c r="E69" s="22"/>
      <c r="F69" s="27"/>
      <c r="G69" s="27"/>
      <c r="H69" s="21" t="s">
        <v>12</v>
      </c>
      <c r="I69" s="21"/>
    </row>
    <row r="70" spans="1:9" ht="13.8" x14ac:dyDescent="0.25">
      <c r="A70" s="22"/>
      <c r="B70" s="22"/>
      <c r="C70" s="23" t="s">
        <v>11</v>
      </c>
      <c r="D70" s="22"/>
      <c r="E70" s="22" t="s">
        <v>12</v>
      </c>
      <c r="F70" s="24" t="s">
        <v>13</v>
      </c>
      <c r="G70" s="25">
        <v>0</v>
      </c>
      <c r="H70" s="21" t="s">
        <v>12</v>
      </c>
      <c r="I70" s="21"/>
    </row>
    <row r="71" spans="1:9" ht="13.8" x14ac:dyDescent="0.25">
      <c r="A71" s="22"/>
      <c r="B71" s="22"/>
      <c r="C71" s="26"/>
      <c r="D71" s="22"/>
      <c r="E71" s="22"/>
      <c r="F71" s="27"/>
      <c r="G71" s="27"/>
      <c r="H71" s="21" t="s">
        <v>12</v>
      </c>
      <c r="I71" s="21"/>
    </row>
    <row r="72" spans="1:9" ht="13.8" x14ac:dyDescent="0.25">
      <c r="A72" s="22"/>
      <c r="B72" s="22"/>
      <c r="C72" s="23" t="s">
        <v>95</v>
      </c>
      <c r="D72" s="22"/>
      <c r="E72" s="22"/>
      <c r="F72" s="27"/>
      <c r="G72" s="27"/>
      <c r="H72" s="21" t="s">
        <v>12</v>
      </c>
      <c r="I72" s="21"/>
    </row>
    <row r="73" spans="1:9" ht="13.8" x14ac:dyDescent="0.25">
      <c r="A73" s="22"/>
      <c r="B73" s="22"/>
      <c r="C73" s="23" t="s">
        <v>11</v>
      </c>
      <c r="D73" s="22"/>
      <c r="E73" s="22" t="s">
        <v>12</v>
      </c>
      <c r="F73" s="24" t="s">
        <v>13</v>
      </c>
      <c r="G73" s="25">
        <v>0</v>
      </c>
      <c r="H73" s="21" t="s">
        <v>12</v>
      </c>
      <c r="I73" s="21"/>
    </row>
    <row r="74" spans="1:9" ht="13.8" x14ac:dyDescent="0.25">
      <c r="A74" s="22"/>
      <c r="B74" s="22"/>
      <c r="C74" s="26"/>
      <c r="D74" s="22"/>
      <c r="E74" s="22"/>
      <c r="F74" s="27"/>
      <c r="G74" s="27"/>
      <c r="H74" s="21" t="s">
        <v>12</v>
      </c>
      <c r="I74" s="21"/>
    </row>
    <row r="75" spans="1:9" ht="13.8" x14ac:dyDescent="0.25">
      <c r="A75" s="22"/>
      <c r="B75" s="22"/>
      <c r="C75" s="23" t="s">
        <v>96</v>
      </c>
      <c r="D75" s="22"/>
      <c r="E75" s="22"/>
      <c r="F75" s="27"/>
      <c r="G75" s="27"/>
      <c r="H75" s="21" t="s">
        <v>12</v>
      </c>
      <c r="I75" s="21"/>
    </row>
    <row r="76" spans="1:9" ht="13.8" x14ac:dyDescent="0.25">
      <c r="A76" s="22"/>
      <c r="B76" s="22"/>
      <c r="C76" s="23" t="s">
        <v>11</v>
      </c>
      <c r="D76" s="22"/>
      <c r="E76" s="22" t="s">
        <v>12</v>
      </c>
      <c r="F76" s="24" t="s">
        <v>13</v>
      </c>
      <c r="G76" s="25">
        <v>0</v>
      </c>
      <c r="H76" s="21" t="s">
        <v>12</v>
      </c>
      <c r="I76" s="21"/>
    </row>
    <row r="77" spans="1:9" ht="13.8" x14ac:dyDescent="0.25">
      <c r="A77" s="22"/>
      <c r="B77" s="22"/>
      <c r="C77" s="26"/>
      <c r="D77" s="22"/>
      <c r="E77" s="22"/>
      <c r="F77" s="27"/>
      <c r="G77" s="27"/>
      <c r="H77" s="21" t="s">
        <v>12</v>
      </c>
      <c r="I77" s="21"/>
    </row>
    <row r="78" spans="1:9" ht="13.8" x14ac:dyDescent="0.25">
      <c r="A78" s="22"/>
      <c r="B78" s="22"/>
      <c r="C78" s="23" t="s">
        <v>97</v>
      </c>
      <c r="D78" s="22"/>
      <c r="E78" s="22"/>
      <c r="F78" s="27"/>
      <c r="G78" s="27"/>
      <c r="H78" s="21" t="s">
        <v>12</v>
      </c>
      <c r="I78" s="21"/>
    </row>
    <row r="79" spans="1:9" ht="13.8" x14ac:dyDescent="0.25">
      <c r="A79" s="29">
        <v>1</v>
      </c>
      <c r="B79" s="30"/>
      <c r="C79" s="30" t="s">
        <v>98</v>
      </c>
      <c r="D79" s="30"/>
      <c r="E79" s="34"/>
      <c r="F79" s="32">
        <v>1559.9744055030001</v>
      </c>
      <c r="G79" s="33">
        <v>5.9733059999999998E-2</v>
      </c>
      <c r="H79" s="21">
        <v>5.25</v>
      </c>
      <c r="I79" s="21"/>
    </row>
    <row r="80" spans="1:9" ht="13.8" x14ac:dyDescent="0.25">
      <c r="A80" s="22"/>
      <c r="B80" s="22"/>
      <c r="C80" s="23" t="s">
        <v>11</v>
      </c>
      <c r="D80" s="22"/>
      <c r="E80" s="22" t="s">
        <v>12</v>
      </c>
      <c r="F80" s="28">
        <v>1559.9744055030001</v>
      </c>
      <c r="G80" s="25">
        <v>5.9733059999999998E-2</v>
      </c>
      <c r="H80" s="21" t="s">
        <v>12</v>
      </c>
      <c r="I80" s="21"/>
    </row>
    <row r="81" spans="1:16" ht="13.8" x14ac:dyDescent="0.25">
      <c r="A81" s="22"/>
      <c r="B81" s="22"/>
      <c r="C81" s="26"/>
      <c r="D81" s="22"/>
      <c r="E81" s="22"/>
      <c r="F81" s="27"/>
      <c r="G81" s="27"/>
      <c r="H81" s="21" t="s">
        <v>12</v>
      </c>
      <c r="I81" s="21"/>
    </row>
    <row r="82" spans="1:16" ht="13.8" x14ac:dyDescent="0.25">
      <c r="A82" s="22"/>
      <c r="B82" s="22"/>
      <c r="C82" s="23" t="s">
        <v>99</v>
      </c>
      <c r="D82" s="22"/>
      <c r="E82" s="22"/>
      <c r="F82" s="28">
        <v>1559.9744055030001</v>
      </c>
      <c r="G82" s="25">
        <v>5.9733059999999998E-2</v>
      </c>
      <c r="H82" s="21" t="s">
        <v>12</v>
      </c>
      <c r="I82" s="21"/>
    </row>
    <row r="83" spans="1:16" ht="13.8" x14ac:dyDescent="0.25">
      <c r="A83" s="22"/>
      <c r="B83" s="22"/>
      <c r="C83" s="27"/>
      <c r="D83" s="22"/>
      <c r="E83" s="22"/>
      <c r="F83" s="22"/>
      <c r="G83" s="22"/>
      <c r="H83" s="21" t="s">
        <v>12</v>
      </c>
      <c r="I83" s="21"/>
    </row>
    <row r="84" spans="1:16" ht="13.8" x14ac:dyDescent="0.25">
      <c r="A84" s="22"/>
      <c r="B84" s="22"/>
      <c r="C84" s="23" t="s">
        <v>100</v>
      </c>
      <c r="D84" s="22"/>
      <c r="E84" s="22"/>
      <c r="F84" s="22"/>
      <c r="G84" s="22"/>
      <c r="H84" s="21" t="s">
        <v>12</v>
      </c>
      <c r="I84" s="21"/>
    </row>
    <row r="85" spans="1:16" ht="13.8" x14ac:dyDescent="0.25">
      <c r="A85" s="22"/>
      <c r="B85" s="22"/>
      <c r="C85" s="23" t="s">
        <v>101</v>
      </c>
      <c r="D85" s="22"/>
      <c r="E85" s="22"/>
      <c r="F85" s="22"/>
      <c r="G85" s="22"/>
      <c r="H85" s="21" t="s">
        <v>12</v>
      </c>
      <c r="I85" s="21"/>
    </row>
    <row r="86" spans="1:16" ht="13.8" x14ac:dyDescent="0.25">
      <c r="A86" s="22"/>
      <c r="B86" s="22"/>
      <c r="C86" s="23" t="s">
        <v>11</v>
      </c>
      <c r="D86" s="22"/>
      <c r="E86" s="22" t="s">
        <v>12</v>
      </c>
      <c r="F86" s="24" t="s">
        <v>13</v>
      </c>
      <c r="G86" s="25">
        <v>0</v>
      </c>
      <c r="H86" s="21" t="s">
        <v>12</v>
      </c>
      <c r="I86" s="21"/>
    </row>
    <row r="87" spans="1:16" ht="13.8" x14ac:dyDescent="0.25">
      <c r="A87" s="19"/>
      <c r="B87" s="19"/>
      <c r="C87" s="82"/>
      <c r="D87" s="19"/>
      <c r="E87" s="19"/>
      <c r="F87" s="47"/>
      <c r="G87" s="47"/>
      <c r="H87" s="21" t="s">
        <v>12</v>
      </c>
      <c r="I87" s="21"/>
    </row>
    <row r="88" spans="1:16" ht="13.8" x14ac:dyDescent="0.3">
      <c r="A88" s="19"/>
      <c r="B88" s="19"/>
      <c r="C88" s="20" t="s">
        <v>655</v>
      </c>
      <c r="D88" s="19"/>
      <c r="E88" s="19"/>
      <c r="F88" s="47"/>
      <c r="G88" s="47"/>
      <c r="H88" s="21" t="s">
        <v>12</v>
      </c>
      <c r="I88" s="21"/>
      <c r="J88" s="63"/>
      <c r="K88" s="63"/>
      <c r="L88" s="63"/>
      <c r="M88" s="63"/>
      <c r="N88" s="83"/>
      <c r="O88" s="83"/>
      <c r="P88" s="83"/>
    </row>
    <row r="89" spans="1:16" ht="13.8" x14ac:dyDescent="0.25">
      <c r="A89" s="84">
        <v>1</v>
      </c>
      <c r="B89" s="52" t="s">
        <v>102</v>
      </c>
      <c r="C89" s="52" t="s">
        <v>103</v>
      </c>
      <c r="D89" s="52"/>
      <c r="E89" s="85">
        <v>1167.5340000000001</v>
      </c>
      <c r="F89" s="86">
        <v>139.17785893199999</v>
      </c>
      <c r="G89" s="87">
        <v>5.3292699999999997E-3</v>
      </c>
      <c r="H89" s="21"/>
      <c r="I89" s="21"/>
    </row>
    <row r="90" spans="1:16" ht="13.8" x14ac:dyDescent="0.25">
      <c r="A90" s="19"/>
      <c r="B90" s="19"/>
      <c r="C90" s="20" t="s">
        <v>11</v>
      </c>
      <c r="D90" s="19"/>
      <c r="E90" s="19" t="s">
        <v>12</v>
      </c>
      <c r="F90" s="88">
        <f>SUM(F89)</f>
        <v>139.17785893199999</v>
      </c>
      <c r="G90" s="89">
        <f>SUM(G89)</f>
        <v>5.3292699999999997E-3</v>
      </c>
      <c r="H90" s="21" t="s">
        <v>12</v>
      </c>
      <c r="I90" s="21"/>
    </row>
    <row r="91" spans="1:16" ht="13.8" x14ac:dyDescent="0.25">
      <c r="A91" s="22"/>
      <c r="B91" s="22"/>
      <c r="C91" s="26"/>
      <c r="D91" s="22"/>
      <c r="E91" s="22"/>
      <c r="F91" s="27"/>
      <c r="G91" s="27"/>
      <c r="H91" s="21" t="s">
        <v>12</v>
      </c>
      <c r="I91" s="21"/>
    </row>
    <row r="92" spans="1:16" ht="13.8" x14ac:dyDescent="0.25">
      <c r="A92" s="22"/>
      <c r="B92" s="22"/>
      <c r="C92" s="23" t="s">
        <v>104</v>
      </c>
      <c r="D92" s="22"/>
      <c r="E92" s="22"/>
      <c r="F92" s="22"/>
      <c r="G92" s="22"/>
      <c r="H92" s="21" t="s">
        <v>12</v>
      </c>
      <c r="I92" s="21"/>
    </row>
    <row r="93" spans="1:16" ht="13.8" x14ac:dyDescent="0.25">
      <c r="A93" s="22"/>
      <c r="B93" s="22"/>
      <c r="C93" s="23" t="s">
        <v>105</v>
      </c>
      <c r="D93" s="22"/>
      <c r="E93" s="22"/>
      <c r="F93" s="22"/>
      <c r="G93" s="22"/>
      <c r="H93" s="21" t="s">
        <v>12</v>
      </c>
      <c r="I93" s="21"/>
    </row>
    <row r="94" spans="1:16" ht="13.8" x14ac:dyDescent="0.25">
      <c r="A94" s="22"/>
      <c r="B94" s="22"/>
      <c r="C94" s="23" t="s">
        <v>11</v>
      </c>
      <c r="D94" s="22"/>
      <c r="E94" s="22" t="s">
        <v>12</v>
      </c>
      <c r="F94" s="24" t="s">
        <v>13</v>
      </c>
      <c r="G94" s="25">
        <v>0</v>
      </c>
      <c r="H94" s="21" t="s">
        <v>12</v>
      </c>
      <c r="I94" s="21"/>
    </row>
    <row r="95" spans="1:16" ht="13.8" x14ac:dyDescent="0.25">
      <c r="A95" s="22"/>
      <c r="B95" s="22"/>
      <c r="C95" s="26"/>
      <c r="D95" s="22"/>
      <c r="E95" s="22"/>
      <c r="F95" s="27"/>
      <c r="G95" s="27"/>
      <c r="H95" s="21" t="s">
        <v>12</v>
      </c>
      <c r="I95" s="21"/>
    </row>
    <row r="96" spans="1:16" ht="13.8" x14ac:dyDescent="0.25">
      <c r="A96" s="22"/>
      <c r="B96" s="22"/>
      <c r="C96" s="23" t="s">
        <v>106</v>
      </c>
      <c r="D96" s="22"/>
      <c r="E96" s="22"/>
      <c r="F96" s="27"/>
      <c r="G96" s="27"/>
      <c r="H96" s="21" t="s">
        <v>12</v>
      </c>
      <c r="I96" s="21"/>
    </row>
    <row r="97" spans="1:9" ht="13.8" x14ac:dyDescent="0.25">
      <c r="A97" s="22"/>
      <c r="B97" s="22"/>
      <c r="C97" s="23" t="s">
        <v>11</v>
      </c>
      <c r="D97" s="22"/>
      <c r="E97" s="22" t="s">
        <v>12</v>
      </c>
      <c r="F97" s="24" t="s">
        <v>13</v>
      </c>
      <c r="G97" s="25">
        <v>0</v>
      </c>
      <c r="H97" s="21" t="s">
        <v>12</v>
      </c>
      <c r="I97" s="21"/>
    </row>
    <row r="98" spans="1:9" ht="13.8" x14ac:dyDescent="0.25">
      <c r="A98" s="22"/>
      <c r="B98" s="30"/>
      <c r="C98" s="30"/>
      <c r="D98" s="23"/>
      <c r="E98" s="22"/>
      <c r="F98" s="30"/>
      <c r="G98" s="34"/>
      <c r="H98" s="21" t="s">
        <v>12</v>
      </c>
      <c r="I98" s="21"/>
    </row>
    <row r="99" spans="1:9" ht="13.8" x14ac:dyDescent="0.25">
      <c r="A99" s="34"/>
      <c r="B99" s="30"/>
      <c r="C99" s="30" t="s">
        <v>107</v>
      </c>
      <c r="D99" s="30"/>
      <c r="E99" s="34"/>
      <c r="F99" s="32">
        <v>667.75675785999999</v>
      </c>
      <c r="G99" s="33">
        <v>2.5569109999999999E-2</v>
      </c>
      <c r="H99" s="21" t="s">
        <v>12</v>
      </c>
      <c r="I99" s="21"/>
    </row>
    <row r="100" spans="1:9" ht="13.8" x14ac:dyDescent="0.25">
      <c r="A100" s="26"/>
      <c r="B100" s="26"/>
      <c r="C100" s="23" t="s">
        <v>108</v>
      </c>
      <c r="D100" s="27"/>
      <c r="E100" s="27"/>
      <c r="F100" s="28">
        <v>26115.761592294999</v>
      </c>
      <c r="G100" s="35">
        <v>1.0000000099999999</v>
      </c>
      <c r="H100" s="21" t="s">
        <v>12</v>
      </c>
      <c r="I100" s="21"/>
    </row>
    <row r="101" spans="1:9" ht="13.8" x14ac:dyDescent="0.25">
      <c r="A101" s="36"/>
      <c r="B101" s="36"/>
      <c r="C101" s="36"/>
      <c r="D101" s="37"/>
      <c r="E101" s="37"/>
      <c r="F101" s="37"/>
      <c r="G101" s="37"/>
    </row>
    <row r="102" spans="1:9" ht="13.8" x14ac:dyDescent="0.25">
      <c r="A102" s="38"/>
      <c r="B102" s="39" t="s">
        <v>656</v>
      </c>
      <c r="C102" s="39"/>
      <c r="D102" s="39"/>
      <c r="E102" s="39"/>
      <c r="F102" s="39"/>
      <c r="G102" s="39"/>
      <c r="H102" s="39"/>
    </row>
    <row r="103" spans="1:9" ht="13.8" x14ac:dyDescent="0.25">
      <c r="A103" s="38"/>
      <c r="B103" s="39" t="s">
        <v>657</v>
      </c>
      <c r="C103" s="39"/>
      <c r="D103" s="39"/>
      <c r="E103" s="39"/>
      <c r="F103" s="39"/>
      <c r="G103" s="39"/>
      <c r="H103" s="39"/>
    </row>
    <row r="104" spans="1:9" ht="13.8" x14ac:dyDescent="0.25">
      <c r="A104" s="38"/>
      <c r="B104" s="39" t="s">
        <v>658</v>
      </c>
      <c r="C104" s="39"/>
      <c r="D104" s="39"/>
      <c r="E104" s="39"/>
      <c r="F104" s="39"/>
      <c r="G104" s="39"/>
      <c r="H104" s="39"/>
    </row>
    <row r="105" spans="1:9" ht="13.8" x14ac:dyDescent="0.25">
      <c r="A105" s="38"/>
      <c r="B105" s="38"/>
      <c r="C105" s="38"/>
      <c r="D105" s="40"/>
      <c r="E105" s="40"/>
      <c r="F105" s="40"/>
      <c r="G105" s="40"/>
    </row>
    <row r="106" spans="1:9" ht="13.8" x14ac:dyDescent="0.25">
      <c r="A106" s="38"/>
      <c r="B106" s="41" t="s">
        <v>109</v>
      </c>
      <c r="C106" s="42"/>
      <c r="D106" s="43"/>
      <c r="E106" s="44"/>
      <c r="F106" s="40"/>
      <c r="G106" s="40"/>
    </row>
    <row r="107" spans="1:9" ht="25.5" customHeight="1" x14ac:dyDescent="0.25">
      <c r="A107" s="38"/>
      <c r="B107" s="45" t="s">
        <v>110</v>
      </c>
      <c r="C107" s="46"/>
      <c r="D107" s="20" t="s">
        <v>111</v>
      </c>
      <c r="E107" s="44"/>
      <c r="F107" s="40"/>
      <c r="G107" s="40"/>
    </row>
    <row r="108" spans="1:9" ht="13.8" x14ac:dyDescent="0.25">
      <c r="A108" s="38"/>
      <c r="B108" s="45" t="s">
        <v>112</v>
      </c>
      <c r="C108" s="46"/>
      <c r="D108" s="20" t="s">
        <v>111</v>
      </c>
      <c r="E108" s="44"/>
      <c r="F108" s="40"/>
      <c r="G108" s="40"/>
    </row>
    <row r="109" spans="1:9" ht="13.8" x14ac:dyDescent="0.25">
      <c r="A109" s="38"/>
      <c r="B109" s="45" t="s">
        <v>113</v>
      </c>
      <c r="C109" s="46"/>
      <c r="D109" s="47" t="s">
        <v>12</v>
      </c>
      <c r="E109" s="44"/>
      <c r="F109" s="40"/>
      <c r="G109" s="40"/>
    </row>
    <row r="110" spans="1:9" ht="13.8" x14ac:dyDescent="0.25">
      <c r="A110" s="48"/>
      <c r="B110" s="49" t="s">
        <v>12</v>
      </c>
      <c r="C110" s="49" t="s">
        <v>659</v>
      </c>
      <c r="D110" s="49" t="s">
        <v>114</v>
      </c>
      <c r="E110" s="48"/>
      <c r="F110" s="48"/>
      <c r="G110" s="48"/>
    </row>
    <row r="111" spans="1:9" ht="13.8" x14ac:dyDescent="0.25">
      <c r="A111" s="48"/>
      <c r="B111" s="50" t="s">
        <v>115</v>
      </c>
      <c r="C111" s="51">
        <v>46203</v>
      </c>
      <c r="D111" s="51">
        <v>46234</v>
      </c>
      <c r="E111" s="48"/>
      <c r="F111" s="48"/>
      <c r="G111" s="48"/>
    </row>
    <row r="112" spans="1:9" ht="13.8" x14ac:dyDescent="0.25">
      <c r="A112" s="48"/>
      <c r="B112" s="52" t="s">
        <v>117</v>
      </c>
      <c r="C112" s="53">
        <v>46.207700000000003</v>
      </c>
      <c r="D112" s="53">
        <v>46.328299999999999</v>
      </c>
      <c r="E112" s="48"/>
      <c r="F112" s="54"/>
      <c r="G112" s="55"/>
    </row>
    <row r="113" spans="1:14" ht="13.8" x14ac:dyDescent="0.25">
      <c r="A113" s="48"/>
      <c r="B113" s="52" t="s">
        <v>660</v>
      </c>
      <c r="C113" s="53">
        <v>11.503500000000001</v>
      </c>
      <c r="D113" s="53">
        <v>11.5335</v>
      </c>
      <c r="E113" s="48"/>
      <c r="F113" s="54"/>
      <c r="G113" s="55"/>
    </row>
    <row r="114" spans="1:14" ht="13.8" x14ac:dyDescent="0.25">
      <c r="A114" s="48"/>
      <c r="B114" s="52" t="s">
        <v>118</v>
      </c>
      <c r="C114" s="53">
        <v>45.491399999999999</v>
      </c>
      <c r="D114" s="53">
        <v>45.604199999999999</v>
      </c>
      <c r="E114" s="48"/>
      <c r="F114" s="54"/>
      <c r="G114" s="55"/>
    </row>
    <row r="115" spans="1:14" ht="13.8" x14ac:dyDescent="0.25">
      <c r="A115" s="48"/>
      <c r="B115" s="52" t="s">
        <v>661</v>
      </c>
      <c r="C115" s="53">
        <v>11.5284</v>
      </c>
      <c r="D115" s="53">
        <v>11.557</v>
      </c>
      <c r="E115" s="48"/>
      <c r="F115" s="54"/>
      <c r="G115" s="55"/>
    </row>
    <row r="116" spans="1:14" ht="13.8" x14ac:dyDescent="0.25">
      <c r="A116" s="48"/>
      <c r="B116" s="48"/>
      <c r="C116" s="48"/>
      <c r="D116" s="48"/>
      <c r="E116" s="48"/>
      <c r="F116" s="48"/>
      <c r="G116" s="48"/>
    </row>
    <row r="117" spans="1:14" ht="13.8" x14ac:dyDescent="0.25">
      <c r="A117" s="48"/>
      <c r="B117" s="45" t="s">
        <v>662</v>
      </c>
      <c r="C117" s="46"/>
      <c r="D117" s="20" t="s">
        <v>111</v>
      </c>
      <c r="E117" s="48"/>
      <c r="F117" s="48"/>
      <c r="G117" s="48"/>
    </row>
    <row r="118" spans="1:14" ht="13.8" x14ac:dyDescent="0.25">
      <c r="A118" s="48"/>
      <c r="B118" s="57"/>
      <c r="C118" s="57"/>
      <c r="D118" s="57"/>
      <c r="E118" s="48"/>
      <c r="F118" s="48"/>
      <c r="G118" s="48"/>
    </row>
    <row r="119" spans="1:14" ht="13.8" x14ac:dyDescent="0.25">
      <c r="A119" s="48"/>
      <c r="B119" s="45" t="s">
        <v>120</v>
      </c>
      <c r="C119" s="46"/>
      <c r="D119" s="20" t="s">
        <v>111</v>
      </c>
      <c r="E119" s="62"/>
      <c r="F119" s="48"/>
      <c r="G119" s="48"/>
    </row>
    <row r="120" spans="1:14" ht="13.8" x14ac:dyDescent="0.25">
      <c r="A120" s="48"/>
      <c r="B120" s="45" t="s">
        <v>121</v>
      </c>
      <c r="C120" s="46"/>
      <c r="D120" s="20" t="s">
        <v>111</v>
      </c>
      <c r="E120" s="62"/>
      <c r="F120" s="48"/>
      <c r="G120" s="48"/>
    </row>
    <row r="121" spans="1:14" ht="13.8" x14ac:dyDescent="0.25">
      <c r="A121" s="48"/>
      <c r="B121" s="45" t="s">
        <v>663</v>
      </c>
      <c r="C121" s="46"/>
      <c r="D121" s="20" t="s">
        <v>111</v>
      </c>
      <c r="E121" s="62"/>
      <c r="F121" s="48"/>
      <c r="G121" s="48"/>
    </row>
    <row r="122" spans="1:14" x14ac:dyDescent="0.25">
      <c r="A122" s="57"/>
      <c r="B122" s="57"/>
      <c r="C122" s="57"/>
      <c r="D122" s="57"/>
      <c r="E122" s="57"/>
      <c r="F122" s="57"/>
      <c r="G122" s="57"/>
    </row>
    <row r="123" spans="1:14" s="67" customFormat="1" ht="13.8" x14ac:dyDescent="0.25">
      <c r="B123" s="64" t="s">
        <v>664</v>
      </c>
      <c r="C123" s="65"/>
      <c r="D123" s="66"/>
      <c r="I123" s="18"/>
      <c r="J123" s="63"/>
      <c r="K123" s="63"/>
      <c r="L123" s="63"/>
      <c r="M123" s="63"/>
      <c r="N123" s="68"/>
    </row>
    <row r="124" spans="1:14" s="67" customFormat="1" ht="27.6" x14ac:dyDescent="0.25">
      <c r="B124" s="69" t="s">
        <v>665</v>
      </c>
      <c r="C124" s="69"/>
      <c r="D124" s="70" t="s">
        <v>122</v>
      </c>
      <c r="I124" s="18"/>
      <c r="J124" s="63"/>
      <c r="K124" s="63"/>
      <c r="L124" s="63"/>
      <c r="M124" s="63"/>
      <c r="N124" s="68"/>
    </row>
    <row r="125" spans="1:14" s="67" customFormat="1" ht="13.8" x14ac:dyDescent="0.25">
      <c r="B125" s="58" t="s">
        <v>666</v>
      </c>
      <c r="C125" s="58"/>
      <c r="D125" s="71"/>
      <c r="I125" s="18"/>
      <c r="J125" s="63"/>
      <c r="K125" s="63"/>
      <c r="L125" s="63"/>
      <c r="M125" s="63"/>
      <c r="N125" s="68"/>
    </row>
    <row r="126" spans="1:14" s="67" customFormat="1" ht="13.8" x14ac:dyDescent="0.25">
      <c r="B126" s="58"/>
      <c r="C126" s="58"/>
      <c r="D126" s="72"/>
      <c r="I126" s="15"/>
      <c r="J126" s="63"/>
      <c r="K126" s="63"/>
      <c r="L126" s="63"/>
      <c r="M126" s="63"/>
      <c r="N126" s="68"/>
    </row>
    <row r="127" spans="1:14" s="67" customFormat="1" ht="13.8" x14ac:dyDescent="0.25">
      <c r="B127" s="58" t="s">
        <v>667</v>
      </c>
      <c r="C127" s="58"/>
      <c r="D127" s="73">
        <v>7.2</v>
      </c>
      <c r="I127" s="15"/>
      <c r="J127" s="63"/>
      <c r="K127" s="63"/>
      <c r="L127" s="63"/>
      <c r="M127" s="63"/>
      <c r="N127" s="68"/>
    </row>
    <row r="128" spans="1:14" s="67" customFormat="1" ht="13.8" x14ac:dyDescent="0.25">
      <c r="B128" s="58"/>
      <c r="C128" s="58"/>
      <c r="D128" s="72"/>
      <c r="I128" s="18"/>
      <c r="J128" s="63"/>
      <c r="K128" s="63"/>
      <c r="L128" s="63"/>
      <c r="M128" s="63"/>
      <c r="N128" s="68"/>
    </row>
    <row r="129" spans="2:17" s="67" customFormat="1" ht="13.8" x14ac:dyDescent="0.25">
      <c r="B129" s="58" t="s">
        <v>668</v>
      </c>
      <c r="C129" s="58"/>
      <c r="D129" s="73">
        <v>2.35</v>
      </c>
      <c r="I129" s="18"/>
      <c r="J129" s="63"/>
      <c r="K129" s="63"/>
      <c r="L129" s="63"/>
      <c r="M129" s="63"/>
      <c r="N129" s="68"/>
    </row>
    <row r="130" spans="2:17" s="67" customFormat="1" ht="13.8" x14ac:dyDescent="0.25">
      <c r="B130" s="58" t="s">
        <v>669</v>
      </c>
      <c r="C130" s="58"/>
      <c r="D130" s="73">
        <v>3.11</v>
      </c>
      <c r="I130" s="18"/>
      <c r="J130" s="63"/>
      <c r="K130" s="63"/>
      <c r="L130" s="63"/>
      <c r="M130" s="63"/>
      <c r="N130" s="68"/>
    </row>
    <row r="131" spans="2:17" s="67" customFormat="1" ht="13.8" x14ac:dyDescent="0.25">
      <c r="B131" s="58"/>
      <c r="C131" s="58"/>
      <c r="D131" s="72"/>
      <c r="I131" s="18"/>
      <c r="J131" s="63"/>
      <c r="K131" s="63"/>
      <c r="L131" s="63"/>
      <c r="M131" s="63"/>
      <c r="N131" s="68"/>
      <c r="Q131" s="15"/>
    </row>
    <row r="132" spans="2:17" s="67" customFormat="1" ht="13.5" customHeight="1" x14ac:dyDescent="0.25">
      <c r="B132" s="58" t="s">
        <v>670</v>
      </c>
      <c r="C132" s="58"/>
      <c r="D132" s="75" t="s">
        <v>793</v>
      </c>
      <c r="I132" s="18"/>
      <c r="J132" s="63"/>
      <c r="K132" s="63"/>
      <c r="L132" s="63"/>
      <c r="M132" s="63"/>
      <c r="N132" s="68"/>
    </row>
    <row r="133" spans="2:17" s="67" customFormat="1" ht="13.8" x14ac:dyDescent="0.25">
      <c r="B133" s="76" t="s">
        <v>671</v>
      </c>
      <c r="C133" s="77"/>
      <c r="D133" s="78"/>
      <c r="I133" s="18"/>
      <c r="J133" s="63"/>
      <c r="K133" s="63"/>
      <c r="L133" s="63"/>
      <c r="M133" s="63"/>
      <c r="N133" s="68"/>
      <c r="Q133" s="15"/>
    </row>
    <row r="134" spans="2:17" x14ac:dyDescent="0.25">
      <c r="I134" s="18"/>
    </row>
    <row r="135" spans="2:17" x14ac:dyDescent="0.25">
      <c r="B135" s="80" t="s">
        <v>672</v>
      </c>
    </row>
    <row r="136" spans="2:17" ht="5.25" customHeight="1" x14ac:dyDescent="0.25"/>
    <row r="137" spans="2:17" ht="168" customHeight="1" x14ac:dyDescent="0.25"/>
    <row r="140" spans="2:17" x14ac:dyDescent="0.25">
      <c r="B140" s="80" t="s">
        <v>673</v>
      </c>
      <c r="C140" s="81"/>
      <c r="D140" s="80"/>
    </row>
    <row r="141" spans="2:17" x14ac:dyDescent="0.25">
      <c r="B141" s="80" t="s">
        <v>675</v>
      </c>
      <c r="D141" s="80"/>
    </row>
    <row r="143" spans="2:17" x14ac:dyDescent="0.25">
      <c r="I143" s="18"/>
    </row>
    <row r="144" spans="2:17" x14ac:dyDescent="0.25">
      <c r="I144" s="18"/>
    </row>
    <row r="145" spans="9:9" x14ac:dyDescent="0.25">
      <c r="I145" s="18"/>
    </row>
  </sheetData>
  <mergeCells count="25">
    <mergeCell ref="B117:C117"/>
    <mergeCell ref="B104:H104"/>
    <mergeCell ref="B106:D106"/>
    <mergeCell ref="B107:C107"/>
    <mergeCell ref="B108:C108"/>
    <mergeCell ref="B109:C109"/>
    <mergeCell ref="A1:I1"/>
    <mergeCell ref="A2:I2"/>
    <mergeCell ref="A3:I3"/>
    <mergeCell ref="B102:H102"/>
    <mergeCell ref="B103:H103"/>
    <mergeCell ref="B119:C119"/>
    <mergeCell ref="B120:C120"/>
    <mergeCell ref="B121:C121"/>
    <mergeCell ref="B123:D123"/>
    <mergeCell ref="B124:C124"/>
    <mergeCell ref="B130:C130"/>
    <mergeCell ref="B131:C131"/>
    <mergeCell ref="B132:C132"/>
    <mergeCell ref="B133:D133"/>
    <mergeCell ref="B125:C125"/>
    <mergeCell ref="B126:C126"/>
    <mergeCell ref="B127:C127"/>
    <mergeCell ref="B128:C128"/>
    <mergeCell ref="B129:C129"/>
  </mergeCells>
  <hyperlinks>
    <hyperlink ref="J1" location="Index!B2" display="Index" xr:uid="{C6232F48-A9A1-4C23-806A-B42A72A8AD44}"/>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1BC32-81DB-4BF1-A4EE-6B5641BACEB4}">
  <sheetPr>
    <outlinePr summaryBelow="0" summaryRight="0"/>
  </sheetPr>
  <dimension ref="A1:P158"/>
  <sheetViews>
    <sheetView showGridLines="0" workbookViewId="0">
      <selection sqref="A1:H1"/>
    </sheetView>
  </sheetViews>
  <sheetFormatPr defaultRowHeight="13.2" x14ac:dyDescent="0.25"/>
  <cols>
    <col min="1" max="1" width="6.88671875" style="15" customWidth="1"/>
    <col min="2" max="2" width="20.5546875" style="15" customWidth="1"/>
    <col min="3" max="3" width="49.6640625" style="15" customWidth="1"/>
    <col min="4" max="4" width="17.88671875" style="15" customWidth="1"/>
    <col min="5" max="6" width="19.109375" style="15" customWidth="1"/>
    <col min="7" max="7" width="16.44140625" style="15" customWidth="1"/>
    <col min="8" max="16384" width="8.88671875" style="15"/>
  </cols>
  <sheetData>
    <row r="1" spans="1:9" ht="14.4" x14ac:dyDescent="0.25">
      <c r="A1" s="14" t="s">
        <v>0</v>
      </c>
      <c r="B1" s="14"/>
      <c r="C1" s="14"/>
      <c r="D1" s="14"/>
      <c r="E1" s="14"/>
      <c r="F1" s="14"/>
      <c r="G1" s="14"/>
      <c r="H1" s="14"/>
      <c r="I1" s="1" t="s">
        <v>652</v>
      </c>
    </row>
    <row r="2" spans="1:9" ht="14.4" x14ac:dyDescent="0.25">
      <c r="A2" s="14" t="s">
        <v>147</v>
      </c>
      <c r="B2" s="14"/>
      <c r="C2" s="14"/>
      <c r="D2" s="14"/>
      <c r="E2" s="14"/>
      <c r="F2" s="14"/>
      <c r="G2" s="14"/>
      <c r="H2" s="14"/>
    </row>
    <row r="3" spans="1:9" ht="14.4" x14ac:dyDescent="0.25">
      <c r="A3" s="14" t="s">
        <v>799</v>
      </c>
      <c r="B3" s="14"/>
      <c r="C3" s="14"/>
      <c r="D3" s="14"/>
      <c r="E3" s="14"/>
      <c r="F3" s="14"/>
      <c r="G3" s="14"/>
      <c r="H3" s="14"/>
    </row>
    <row r="4" spans="1:9" s="18" customFormat="1" ht="28.8" x14ac:dyDescent="0.25">
      <c r="A4" s="16" t="s">
        <v>2</v>
      </c>
      <c r="B4" s="16" t="s">
        <v>3</v>
      </c>
      <c r="C4" s="16" t="s">
        <v>4</v>
      </c>
      <c r="D4" s="16" t="s">
        <v>5</v>
      </c>
      <c r="E4" s="16" t="s">
        <v>6</v>
      </c>
      <c r="F4" s="16" t="s">
        <v>7</v>
      </c>
      <c r="G4" s="16" t="s">
        <v>8</v>
      </c>
      <c r="H4" s="17" t="s">
        <v>651</v>
      </c>
    </row>
    <row r="5" spans="1:9" ht="13.8" x14ac:dyDescent="0.25">
      <c r="A5" s="19"/>
      <c r="B5" s="19"/>
      <c r="C5" s="20" t="s">
        <v>9</v>
      </c>
      <c r="D5" s="19"/>
      <c r="E5" s="19"/>
      <c r="F5" s="19"/>
      <c r="G5" s="19"/>
      <c r="H5" s="21" t="s">
        <v>12</v>
      </c>
    </row>
    <row r="6" spans="1:9" ht="13.8" x14ac:dyDescent="0.25">
      <c r="A6" s="19"/>
      <c r="B6" s="19"/>
      <c r="C6" s="20" t="s">
        <v>10</v>
      </c>
      <c r="D6" s="19"/>
      <c r="E6" s="19"/>
      <c r="F6" s="19"/>
      <c r="G6" s="19"/>
      <c r="H6" s="21" t="s">
        <v>12</v>
      </c>
    </row>
    <row r="7" spans="1:9" ht="13.8" x14ac:dyDescent="0.25">
      <c r="A7" s="22"/>
      <c r="B7" s="22"/>
      <c r="C7" s="23" t="s">
        <v>11</v>
      </c>
      <c r="D7" s="22"/>
      <c r="E7" s="22" t="s">
        <v>12</v>
      </c>
      <c r="F7" s="24" t="s">
        <v>13</v>
      </c>
      <c r="G7" s="25">
        <v>0</v>
      </c>
      <c r="H7" s="21" t="s">
        <v>12</v>
      </c>
    </row>
    <row r="8" spans="1:9" ht="13.8" x14ac:dyDescent="0.25">
      <c r="A8" s="22"/>
      <c r="B8" s="22"/>
      <c r="C8" s="26"/>
      <c r="D8" s="22"/>
      <c r="E8" s="22"/>
      <c r="F8" s="27"/>
      <c r="G8" s="27"/>
      <c r="H8" s="21" t="s">
        <v>12</v>
      </c>
    </row>
    <row r="9" spans="1:9" ht="13.8" x14ac:dyDescent="0.25">
      <c r="A9" s="22"/>
      <c r="B9" s="22"/>
      <c r="C9" s="23" t="s">
        <v>14</v>
      </c>
      <c r="D9" s="22"/>
      <c r="E9" s="22"/>
      <c r="F9" s="22"/>
      <c r="G9" s="22"/>
      <c r="H9" s="21" t="s">
        <v>12</v>
      </c>
    </row>
    <row r="10" spans="1:9" ht="13.8" x14ac:dyDescent="0.25">
      <c r="A10" s="22"/>
      <c r="B10" s="22"/>
      <c r="C10" s="23" t="s">
        <v>11</v>
      </c>
      <c r="D10" s="22"/>
      <c r="E10" s="22" t="s">
        <v>12</v>
      </c>
      <c r="F10" s="24" t="s">
        <v>13</v>
      </c>
      <c r="G10" s="25">
        <v>0</v>
      </c>
      <c r="H10" s="21" t="s">
        <v>12</v>
      </c>
    </row>
    <row r="11" spans="1:9" ht="13.8" x14ac:dyDescent="0.25">
      <c r="A11" s="22"/>
      <c r="B11" s="22"/>
      <c r="C11" s="26"/>
      <c r="D11" s="22"/>
      <c r="E11" s="22"/>
      <c r="F11" s="27"/>
      <c r="G11" s="27"/>
      <c r="H11" s="21" t="s">
        <v>12</v>
      </c>
    </row>
    <row r="12" spans="1:9" ht="13.8" x14ac:dyDescent="0.25">
      <c r="A12" s="22"/>
      <c r="B12" s="22"/>
      <c r="C12" s="23" t="s">
        <v>15</v>
      </c>
      <c r="D12" s="22"/>
      <c r="E12" s="22"/>
      <c r="F12" s="22"/>
      <c r="G12" s="22"/>
      <c r="H12" s="21" t="s">
        <v>12</v>
      </c>
    </row>
    <row r="13" spans="1:9" ht="13.8" x14ac:dyDescent="0.25">
      <c r="A13" s="22"/>
      <c r="B13" s="22"/>
      <c r="C13" s="23" t="s">
        <v>11</v>
      </c>
      <c r="D13" s="22"/>
      <c r="E13" s="22" t="s">
        <v>12</v>
      </c>
      <c r="F13" s="24" t="s">
        <v>13</v>
      </c>
      <c r="G13" s="25">
        <v>0</v>
      </c>
      <c r="H13" s="21" t="s">
        <v>12</v>
      </c>
    </row>
    <row r="14" spans="1:9" ht="13.8" x14ac:dyDescent="0.25">
      <c r="A14" s="22"/>
      <c r="B14" s="22"/>
      <c r="C14" s="26"/>
      <c r="D14" s="22"/>
      <c r="E14" s="22"/>
      <c r="F14" s="27"/>
      <c r="G14" s="27"/>
      <c r="H14" s="21" t="s">
        <v>12</v>
      </c>
    </row>
    <row r="15" spans="1:9" ht="13.8" x14ac:dyDescent="0.25">
      <c r="A15" s="22"/>
      <c r="B15" s="22"/>
      <c r="C15" s="23" t="s">
        <v>16</v>
      </c>
      <c r="D15" s="22"/>
      <c r="E15" s="22"/>
      <c r="F15" s="22"/>
      <c r="G15" s="22"/>
      <c r="H15" s="21" t="s">
        <v>12</v>
      </c>
    </row>
    <row r="16" spans="1:9" ht="13.8" x14ac:dyDescent="0.25">
      <c r="A16" s="22"/>
      <c r="B16" s="22"/>
      <c r="C16" s="23" t="s">
        <v>11</v>
      </c>
      <c r="D16" s="22"/>
      <c r="E16" s="22" t="s">
        <v>12</v>
      </c>
      <c r="F16" s="24" t="s">
        <v>13</v>
      </c>
      <c r="G16" s="25">
        <v>0</v>
      </c>
      <c r="H16" s="21" t="s">
        <v>12</v>
      </c>
    </row>
    <row r="17" spans="1:8" ht="13.8" x14ac:dyDescent="0.25">
      <c r="A17" s="22"/>
      <c r="B17" s="22"/>
      <c r="C17" s="26"/>
      <c r="D17" s="22"/>
      <c r="E17" s="22"/>
      <c r="F17" s="27"/>
      <c r="G17" s="27"/>
      <c r="H17" s="21" t="s">
        <v>12</v>
      </c>
    </row>
    <row r="18" spans="1:8" ht="13.8" x14ac:dyDescent="0.25">
      <c r="A18" s="22"/>
      <c r="B18" s="22"/>
      <c r="C18" s="23" t="s">
        <v>17</v>
      </c>
      <c r="D18" s="22"/>
      <c r="E18" s="22"/>
      <c r="F18" s="27"/>
      <c r="G18" s="27"/>
      <c r="H18" s="21" t="s">
        <v>12</v>
      </c>
    </row>
    <row r="19" spans="1:8" ht="13.8" x14ac:dyDescent="0.25">
      <c r="A19" s="22"/>
      <c r="B19" s="22"/>
      <c r="C19" s="23" t="s">
        <v>11</v>
      </c>
      <c r="D19" s="22"/>
      <c r="E19" s="22" t="s">
        <v>12</v>
      </c>
      <c r="F19" s="24" t="s">
        <v>13</v>
      </c>
      <c r="G19" s="25">
        <v>0</v>
      </c>
      <c r="H19" s="21" t="s">
        <v>12</v>
      </c>
    </row>
    <row r="20" spans="1:8" ht="13.8" x14ac:dyDescent="0.25">
      <c r="A20" s="22"/>
      <c r="B20" s="22"/>
      <c r="C20" s="26"/>
      <c r="D20" s="22"/>
      <c r="E20" s="22"/>
      <c r="F20" s="27"/>
      <c r="G20" s="27"/>
      <c r="H20" s="21" t="s">
        <v>12</v>
      </c>
    </row>
    <row r="21" spans="1:8" ht="13.8" x14ac:dyDescent="0.25">
      <c r="A21" s="22"/>
      <c r="B21" s="22"/>
      <c r="C21" s="23" t="s">
        <v>18</v>
      </c>
      <c r="D21" s="22"/>
      <c r="E21" s="22"/>
      <c r="F21" s="27"/>
      <c r="G21" s="27"/>
      <c r="H21" s="21" t="s">
        <v>12</v>
      </c>
    </row>
    <row r="22" spans="1:8" ht="13.8" x14ac:dyDescent="0.25">
      <c r="A22" s="22"/>
      <c r="B22" s="22"/>
      <c r="C22" s="23" t="s">
        <v>11</v>
      </c>
      <c r="D22" s="22"/>
      <c r="E22" s="22" t="s">
        <v>12</v>
      </c>
      <c r="F22" s="24" t="s">
        <v>13</v>
      </c>
      <c r="G22" s="25">
        <v>0</v>
      </c>
      <c r="H22" s="21" t="s">
        <v>12</v>
      </c>
    </row>
    <row r="23" spans="1:8" ht="13.8" x14ac:dyDescent="0.25">
      <c r="A23" s="22"/>
      <c r="B23" s="22"/>
      <c r="C23" s="26"/>
      <c r="D23" s="22"/>
      <c r="E23" s="22"/>
      <c r="F23" s="27"/>
      <c r="G23" s="27"/>
      <c r="H23" s="21" t="s">
        <v>12</v>
      </c>
    </row>
    <row r="24" spans="1:8" ht="13.8" x14ac:dyDescent="0.25">
      <c r="A24" s="22"/>
      <c r="B24" s="22"/>
      <c r="C24" s="23" t="s">
        <v>19</v>
      </c>
      <c r="D24" s="22"/>
      <c r="E24" s="22"/>
      <c r="F24" s="28">
        <v>0</v>
      </c>
      <c r="G24" s="25">
        <v>0</v>
      </c>
      <c r="H24" s="21" t="s">
        <v>12</v>
      </c>
    </row>
    <row r="25" spans="1:8" ht="13.8" x14ac:dyDescent="0.25">
      <c r="A25" s="22"/>
      <c r="B25" s="22"/>
      <c r="C25" s="26"/>
      <c r="D25" s="22"/>
      <c r="E25" s="22"/>
      <c r="F25" s="27"/>
      <c r="G25" s="27"/>
      <c r="H25" s="21" t="s">
        <v>12</v>
      </c>
    </row>
    <row r="26" spans="1:8" ht="13.8" x14ac:dyDescent="0.25">
      <c r="A26" s="22"/>
      <c r="B26" s="22"/>
      <c r="C26" s="23" t="s">
        <v>20</v>
      </c>
      <c r="D26" s="22"/>
      <c r="E26" s="22"/>
      <c r="F26" s="27"/>
      <c r="G26" s="27"/>
      <c r="H26" s="21" t="s">
        <v>12</v>
      </c>
    </row>
    <row r="27" spans="1:8" ht="13.8" x14ac:dyDescent="0.25">
      <c r="A27" s="22"/>
      <c r="B27" s="22"/>
      <c r="C27" s="23" t="s">
        <v>10</v>
      </c>
      <c r="D27" s="22"/>
      <c r="E27" s="22"/>
      <c r="F27" s="27"/>
      <c r="G27" s="27"/>
      <c r="H27" s="21" t="s">
        <v>12</v>
      </c>
    </row>
    <row r="28" spans="1:8" ht="13.8" x14ac:dyDescent="0.25">
      <c r="A28" s="22"/>
      <c r="B28" s="22"/>
      <c r="C28" s="23" t="s">
        <v>11</v>
      </c>
      <c r="D28" s="22"/>
      <c r="E28" s="22" t="s">
        <v>12</v>
      </c>
      <c r="F28" s="24" t="s">
        <v>13</v>
      </c>
      <c r="G28" s="25">
        <v>0</v>
      </c>
      <c r="H28" s="21" t="s">
        <v>12</v>
      </c>
    </row>
    <row r="29" spans="1:8" ht="13.8" x14ac:dyDescent="0.25">
      <c r="A29" s="22"/>
      <c r="B29" s="22"/>
      <c r="C29" s="26"/>
      <c r="D29" s="22"/>
      <c r="E29" s="22"/>
      <c r="F29" s="27"/>
      <c r="G29" s="27"/>
      <c r="H29" s="21" t="s">
        <v>12</v>
      </c>
    </row>
    <row r="30" spans="1:8" ht="13.8" x14ac:dyDescent="0.25">
      <c r="A30" s="22"/>
      <c r="B30" s="22"/>
      <c r="C30" s="23" t="s">
        <v>72</v>
      </c>
      <c r="D30" s="22"/>
      <c r="E30" s="22"/>
      <c r="F30" s="22"/>
      <c r="G30" s="22"/>
      <c r="H30" s="21" t="s">
        <v>12</v>
      </c>
    </row>
    <row r="31" spans="1:8" ht="13.8" x14ac:dyDescent="0.25">
      <c r="A31" s="22"/>
      <c r="B31" s="22"/>
      <c r="C31" s="23" t="s">
        <v>11</v>
      </c>
      <c r="D31" s="22"/>
      <c r="E31" s="22" t="s">
        <v>12</v>
      </c>
      <c r="F31" s="24" t="s">
        <v>13</v>
      </c>
      <c r="G31" s="25">
        <v>0</v>
      </c>
      <c r="H31" s="21" t="s">
        <v>12</v>
      </c>
    </row>
    <row r="32" spans="1:8" ht="13.8" x14ac:dyDescent="0.25">
      <c r="A32" s="22"/>
      <c r="B32" s="22"/>
      <c r="C32" s="26"/>
      <c r="D32" s="22"/>
      <c r="E32" s="22"/>
      <c r="F32" s="27"/>
      <c r="G32" s="27"/>
      <c r="H32" s="21" t="s">
        <v>12</v>
      </c>
    </row>
    <row r="33" spans="1:8" ht="13.8" x14ac:dyDescent="0.25">
      <c r="A33" s="22"/>
      <c r="B33" s="22"/>
      <c r="C33" s="23" t="s">
        <v>73</v>
      </c>
      <c r="D33" s="22"/>
      <c r="E33" s="22"/>
      <c r="F33" s="22"/>
      <c r="G33" s="22"/>
      <c r="H33" s="21" t="s">
        <v>12</v>
      </c>
    </row>
    <row r="34" spans="1:8" ht="13.8" x14ac:dyDescent="0.25">
      <c r="A34" s="22"/>
      <c r="B34" s="22"/>
      <c r="C34" s="23" t="s">
        <v>11</v>
      </c>
      <c r="D34" s="22"/>
      <c r="E34" s="22" t="s">
        <v>12</v>
      </c>
      <c r="F34" s="24" t="s">
        <v>13</v>
      </c>
      <c r="G34" s="25">
        <v>0</v>
      </c>
      <c r="H34" s="21" t="s">
        <v>12</v>
      </c>
    </row>
    <row r="35" spans="1:8" ht="13.8" x14ac:dyDescent="0.25">
      <c r="A35" s="22"/>
      <c r="B35" s="22"/>
      <c r="C35" s="26"/>
      <c r="D35" s="22"/>
      <c r="E35" s="22"/>
      <c r="F35" s="27"/>
      <c r="G35" s="27"/>
      <c r="H35" s="21" t="s">
        <v>12</v>
      </c>
    </row>
    <row r="36" spans="1:8" ht="13.8" x14ac:dyDescent="0.25">
      <c r="A36" s="22"/>
      <c r="B36" s="22"/>
      <c r="C36" s="23" t="s">
        <v>83</v>
      </c>
      <c r="D36" s="22"/>
      <c r="E36" s="22"/>
      <c r="F36" s="27"/>
      <c r="G36" s="27"/>
      <c r="H36" s="21" t="s">
        <v>12</v>
      </c>
    </row>
    <row r="37" spans="1:8" ht="13.8" x14ac:dyDescent="0.25">
      <c r="A37" s="22"/>
      <c r="B37" s="22"/>
      <c r="C37" s="23" t="s">
        <v>11</v>
      </c>
      <c r="D37" s="22"/>
      <c r="E37" s="22" t="s">
        <v>12</v>
      </c>
      <c r="F37" s="24" t="s">
        <v>13</v>
      </c>
      <c r="G37" s="25">
        <v>0</v>
      </c>
      <c r="H37" s="21" t="s">
        <v>12</v>
      </c>
    </row>
    <row r="38" spans="1:8" ht="13.8" x14ac:dyDescent="0.25">
      <c r="A38" s="22"/>
      <c r="B38" s="22"/>
      <c r="C38" s="26"/>
      <c r="D38" s="22"/>
      <c r="E38" s="22"/>
      <c r="F38" s="27"/>
      <c r="G38" s="27"/>
      <c r="H38" s="21" t="s">
        <v>12</v>
      </c>
    </row>
    <row r="39" spans="1:8" ht="13.8" x14ac:dyDescent="0.25">
      <c r="A39" s="22"/>
      <c r="B39" s="22"/>
      <c r="C39" s="23" t="s">
        <v>84</v>
      </c>
      <c r="D39" s="22"/>
      <c r="E39" s="22"/>
      <c r="F39" s="28">
        <v>0</v>
      </c>
      <c r="G39" s="25">
        <v>0</v>
      </c>
      <c r="H39" s="21" t="s">
        <v>12</v>
      </c>
    </row>
    <row r="40" spans="1:8" ht="13.8" x14ac:dyDescent="0.25">
      <c r="A40" s="22"/>
      <c r="B40" s="22"/>
      <c r="C40" s="26"/>
      <c r="D40" s="22"/>
      <c r="E40" s="22"/>
      <c r="F40" s="27"/>
      <c r="G40" s="27"/>
      <c r="H40" s="21" t="s">
        <v>12</v>
      </c>
    </row>
    <row r="41" spans="1:8" ht="13.8" x14ac:dyDescent="0.25">
      <c r="A41" s="22"/>
      <c r="B41" s="22"/>
      <c r="C41" s="23" t="s">
        <v>85</v>
      </c>
      <c r="D41" s="22"/>
      <c r="E41" s="22"/>
      <c r="F41" s="27"/>
      <c r="G41" s="27"/>
      <c r="H41" s="21" t="s">
        <v>12</v>
      </c>
    </row>
    <row r="42" spans="1:8" ht="13.8" x14ac:dyDescent="0.25">
      <c r="A42" s="22"/>
      <c r="B42" s="22"/>
      <c r="C42" s="23" t="s">
        <v>86</v>
      </c>
      <c r="D42" s="22"/>
      <c r="E42" s="22"/>
      <c r="F42" s="27"/>
      <c r="G42" s="27"/>
      <c r="H42" s="21" t="s">
        <v>12</v>
      </c>
    </row>
    <row r="43" spans="1:8" ht="13.8" x14ac:dyDescent="0.25">
      <c r="A43" s="29">
        <v>1</v>
      </c>
      <c r="B43" s="30" t="s">
        <v>148</v>
      </c>
      <c r="C43" s="30" t="s">
        <v>149</v>
      </c>
      <c r="D43" s="30" t="s">
        <v>150</v>
      </c>
      <c r="E43" s="31">
        <v>2000</v>
      </c>
      <c r="F43" s="32">
        <v>9618.7000000000007</v>
      </c>
      <c r="G43" s="33">
        <v>5.6850499999999998E-2</v>
      </c>
      <c r="H43" s="21">
        <v>6.99</v>
      </c>
    </row>
    <row r="44" spans="1:8" ht="13.8" x14ac:dyDescent="0.25">
      <c r="A44" s="29">
        <v>2</v>
      </c>
      <c r="B44" s="30" t="s">
        <v>151</v>
      </c>
      <c r="C44" s="30" t="s">
        <v>152</v>
      </c>
      <c r="D44" s="30" t="s">
        <v>94</v>
      </c>
      <c r="E44" s="31">
        <v>1700</v>
      </c>
      <c r="F44" s="32">
        <v>8207.8719999999994</v>
      </c>
      <c r="G44" s="33">
        <v>4.8511930000000002E-2</v>
      </c>
      <c r="H44" s="21">
        <v>6.91</v>
      </c>
    </row>
    <row r="45" spans="1:8" ht="13.8" x14ac:dyDescent="0.25">
      <c r="A45" s="29">
        <v>3</v>
      </c>
      <c r="B45" s="30" t="s">
        <v>153</v>
      </c>
      <c r="C45" s="30" t="s">
        <v>154</v>
      </c>
      <c r="D45" s="30" t="s">
        <v>94</v>
      </c>
      <c r="E45" s="31">
        <v>1500</v>
      </c>
      <c r="F45" s="32">
        <v>7245.4425000000001</v>
      </c>
      <c r="G45" s="33">
        <v>4.2823569999999998E-2</v>
      </c>
      <c r="H45" s="21">
        <v>7.085</v>
      </c>
    </row>
    <row r="46" spans="1:8" ht="13.8" x14ac:dyDescent="0.25">
      <c r="A46" s="29">
        <v>4</v>
      </c>
      <c r="B46" s="30" t="s">
        <v>155</v>
      </c>
      <c r="C46" s="30" t="s">
        <v>156</v>
      </c>
      <c r="D46" s="30" t="s">
        <v>94</v>
      </c>
      <c r="E46" s="31">
        <v>1300</v>
      </c>
      <c r="F46" s="32">
        <v>6335.1665000000003</v>
      </c>
      <c r="G46" s="33">
        <v>3.7443459999999998E-2</v>
      </c>
      <c r="H46" s="21">
        <v>7.0350000000000001</v>
      </c>
    </row>
    <row r="47" spans="1:8" ht="13.8" x14ac:dyDescent="0.25">
      <c r="A47" s="29">
        <v>5</v>
      </c>
      <c r="B47" s="30" t="s">
        <v>87</v>
      </c>
      <c r="C47" s="30" t="s">
        <v>88</v>
      </c>
      <c r="D47" s="30" t="s">
        <v>89</v>
      </c>
      <c r="E47" s="31">
        <v>1100</v>
      </c>
      <c r="F47" s="32">
        <v>5311.3720000000003</v>
      </c>
      <c r="G47" s="33">
        <v>3.1392410000000003E-2</v>
      </c>
      <c r="H47" s="21">
        <v>6.8951000000000002</v>
      </c>
    </row>
    <row r="48" spans="1:8" ht="13.8" x14ac:dyDescent="0.25">
      <c r="A48" s="29">
        <v>6</v>
      </c>
      <c r="B48" s="30" t="s">
        <v>157</v>
      </c>
      <c r="C48" s="30" t="s">
        <v>158</v>
      </c>
      <c r="D48" s="30" t="s">
        <v>94</v>
      </c>
      <c r="E48" s="31">
        <v>1000</v>
      </c>
      <c r="F48" s="32">
        <v>4831.05</v>
      </c>
      <c r="G48" s="33">
        <v>2.8553510000000001E-2</v>
      </c>
      <c r="H48" s="21">
        <v>6.8998999999999997</v>
      </c>
    </row>
    <row r="49" spans="1:8" ht="13.8" x14ac:dyDescent="0.25">
      <c r="A49" s="29">
        <v>7</v>
      </c>
      <c r="B49" s="30" t="s">
        <v>159</v>
      </c>
      <c r="C49" s="30" t="s">
        <v>160</v>
      </c>
      <c r="D49" s="30" t="s">
        <v>94</v>
      </c>
      <c r="E49" s="31">
        <v>1000</v>
      </c>
      <c r="F49" s="32">
        <v>4827.1949999999997</v>
      </c>
      <c r="G49" s="33">
        <v>2.8530719999999999E-2</v>
      </c>
      <c r="H49" s="21">
        <v>6.9500999999999999</v>
      </c>
    </row>
    <row r="50" spans="1:8" ht="13.8" x14ac:dyDescent="0.25">
      <c r="A50" s="29">
        <v>8</v>
      </c>
      <c r="B50" s="30" t="s">
        <v>161</v>
      </c>
      <c r="C50" s="30" t="s">
        <v>162</v>
      </c>
      <c r="D50" s="30" t="s">
        <v>94</v>
      </c>
      <c r="E50" s="31">
        <v>1000</v>
      </c>
      <c r="F50" s="32">
        <v>4822.125</v>
      </c>
      <c r="G50" s="33">
        <v>2.850076E-2</v>
      </c>
      <c r="H50" s="21">
        <v>7.2</v>
      </c>
    </row>
    <row r="51" spans="1:8" ht="13.8" x14ac:dyDescent="0.25">
      <c r="A51" s="29">
        <v>9</v>
      </c>
      <c r="B51" s="30" t="s">
        <v>163</v>
      </c>
      <c r="C51" s="30" t="s">
        <v>164</v>
      </c>
      <c r="D51" s="30" t="s">
        <v>94</v>
      </c>
      <c r="E51" s="31">
        <v>1000</v>
      </c>
      <c r="F51" s="32">
        <v>4821.74</v>
      </c>
      <c r="G51" s="33">
        <v>2.849848E-2</v>
      </c>
      <c r="H51" s="21">
        <v>6.92</v>
      </c>
    </row>
    <row r="52" spans="1:8" ht="13.8" x14ac:dyDescent="0.25">
      <c r="A52" s="29">
        <v>10</v>
      </c>
      <c r="B52" s="30" t="s">
        <v>165</v>
      </c>
      <c r="C52" s="30" t="s">
        <v>166</v>
      </c>
      <c r="D52" s="30" t="s">
        <v>94</v>
      </c>
      <c r="E52" s="31">
        <v>1000</v>
      </c>
      <c r="F52" s="32">
        <v>4813.1400000000003</v>
      </c>
      <c r="G52" s="33">
        <v>2.8447650000000001E-2</v>
      </c>
      <c r="H52" s="21">
        <v>7.0499000000000001</v>
      </c>
    </row>
    <row r="53" spans="1:8" ht="13.8" x14ac:dyDescent="0.25">
      <c r="A53" s="29">
        <v>11</v>
      </c>
      <c r="B53" s="30" t="s">
        <v>167</v>
      </c>
      <c r="C53" s="30" t="s">
        <v>168</v>
      </c>
      <c r="D53" s="30" t="s">
        <v>94</v>
      </c>
      <c r="E53" s="31">
        <v>1000</v>
      </c>
      <c r="F53" s="32">
        <v>4803.5749999999998</v>
      </c>
      <c r="G53" s="33">
        <v>2.8391119999999999E-2</v>
      </c>
      <c r="H53" s="21">
        <v>6.9099000000000004</v>
      </c>
    </row>
    <row r="54" spans="1:8" ht="13.8" x14ac:dyDescent="0.25">
      <c r="A54" s="29">
        <v>12</v>
      </c>
      <c r="B54" s="30" t="s">
        <v>92</v>
      </c>
      <c r="C54" s="30" t="s">
        <v>93</v>
      </c>
      <c r="D54" s="30" t="s">
        <v>94</v>
      </c>
      <c r="E54" s="31">
        <v>1000</v>
      </c>
      <c r="F54" s="32">
        <v>4800.08</v>
      </c>
      <c r="G54" s="33">
        <v>2.837046E-2</v>
      </c>
      <c r="H54" s="21">
        <v>6.91</v>
      </c>
    </row>
    <row r="55" spans="1:8" ht="13.8" x14ac:dyDescent="0.25">
      <c r="A55" s="29">
        <v>13</v>
      </c>
      <c r="B55" s="30" t="s">
        <v>169</v>
      </c>
      <c r="C55" s="30" t="s">
        <v>170</v>
      </c>
      <c r="D55" s="30" t="s">
        <v>94</v>
      </c>
      <c r="E55" s="31">
        <v>1000</v>
      </c>
      <c r="F55" s="32">
        <v>4798.9650000000001</v>
      </c>
      <c r="G55" s="33">
        <v>2.8363869999999999E-2</v>
      </c>
      <c r="H55" s="21">
        <v>6.9500999999999999</v>
      </c>
    </row>
    <row r="56" spans="1:8" ht="13.8" x14ac:dyDescent="0.25">
      <c r="A56" s="29">
        <v>14</v>
      </c>
      <c r="B56" s="30" t="s">
        <v>171</v>
      </c>
      <c r="C56" s="30" t="s">
        <v>172</v>
      </c>
      <c r="D56" s="30" t="s">
        <v>94</v>
      </c>
      <c r="E56" s="31">
        <v>1000</v>
      </c>
      <c r="F56" s="32">
        <v>4791.9549999999999</v>
      </c>
      <c r="G56" s="33">
        <v>2.8322440000000001E-2</v>
      </c>
      <c r="H56" s="21">
        <v>6.92</v>
      </c>
    </row>
    <row r="57" spans="1:8" ht="13.8" x14ac:dyDescent="0.25">
      <c r="A57" s="29">
        <v>15</v>
      </c>
      <c r="B57" s="30" t="s">
        <v>173</v>
      </c>
      <c r="C57" s="30" t="s">
        <v>174</v>
      </c>
      <c r="D57" s="30" t="s">
        <v>94</v>
      </c>
      <c r="E57" s="31">
        <v>800</v>
      </c>
      <c r="F57" s="32">
        <v>3865.6039999999998</v>
      </c>
      <c r="G57" s="33">
        <v>2.2847320000000001E-2</v>
      </c>
      <c r="H57" s="21">
        <v>7.05</v>
      </c>
    </row>
    <row r="58" spans="1:8" ht="13.8" x14ac:dyDescent="0.25">
      <c r="A58" s="29">
        <v>16</v>
      </c>
      <c r="B58" s="30" t="s">
        <v>175</v>
      </c>
      <c r="C58" s="30" t="s">
        <v>176</v>
      </c>
      <c r="D58" s="30" t="s">
        <v>94</v>
      </c>
      <c r="E58" s="31">
        <v>500</v>
      </c>
      <c r="F58" s="32">
        <v>2443.8175000000001</v>
      </c>
      <c r="G58" s="33">
        <v>1.444397E-2</v>
      </c>
      <c r="H58" s="21">
        <v>7.2337999999999996</v>
      </c>
    </row>
    <row r="59" spans="1:8" ht="13.8" x14ac:dyDescent="0.25">
      <c r="A59" s="29">
        <v>17</v>
      </c>
      <c r="B59" s="30" t="s">
        <v>177</v>
      </c>
      <c r="C59" s="30" t="s">
        <v>178</v>
      </c>
      <c r="D59" s="30" t="s">
        <v>94</v>
      </c>
      <c r="E59" s="31">
        <v>500</v>
      </c>
      <c r="F59" s="32">
        <v>2436.0425</v>
      </c>
      <c r="G59" s="33">
        <v>1.4398019999999999E-2</v>
      </c>
      <c r="H59" s="21">
        <v>6.9950999999999999</v>
      </c>
    </row>
    <row r="60" spans="1:8" ht="13.8" x14ac:dyDescent="0.25">
      <c r="A60" s="29">
        <v>18</v>
      </c>
      <c r="B60" s="30" t="s">
        <v>179</v>
      </c>
      <c r="C60" s="30" t="s">
        <v>180</v>
      </c>
      <c r="D60" s="30" t="s">
        <v>89</v>
      </c>
      <c r="E60" s="31">
        <v>500</v>
      </c>
      <c r="F60" s="32">
        <v>2411.1799999999998</v>
      </c>
      <c r="G60" s="33">
        <v>1.4251069999999999E-2</v>
      </c>
      <c r="H60" s="21">
        <v>6.8951000000000002</v>
      </c>
    </row>
    <row r="61" spans="1:8" ht="27.6" x14ac:dyDescent="0.25">
      <c r="A61" s="29">
        <v>19</v>
      </c>
      <c r="B61" s="30" t="s">
        <v>181</v>
      </c>
      <c r="C61" s="30" t="s">
        <v>182</v>
      </c>
      <c r="D61" s="30" t="s">
        <v>94</v>
      </c>
      <c r="E61" s="31">
        <v>500</v>
      </c>
      <c r="F61" s="32">
        <v>2399.875</v>
      </c>
      <c r="G61" s="33">
        <v>1.4184260000000001E-2</v>
      </c>
      <c r="H61" s="21">
        <v>7.05</v>
      </c>
    </row>
    <row r="62" spans="1:8" ht="27.6" x14ac:dyDescent="0.25">
      <c r="A62" s="29">
        <v>20</v>
      </c>
      <c r="B62" s="30" t="s">
        <v>183</v>
      </c>
      <c r="C62" s="30" t="s">
        <v>184</v>
      </c>
      <c r="D62" s="30" t="s">
        <v>94</v>
      </c>
      <c r="E62" s="31">
        <v>500</v>
      </c>
      <c r="F62" s="32">
        <v>2394.5475000000001</v>
      </c>
      <c r="G62" s="33">
        <v>1.415277E-2</v>
      </c>
      <c r="H62" s="21">
        <v>7.05</v>
      </c>
    </row>
    <row r="63" spans="1:8" ht="13.8" x14ac:dyDescent="0.25">
      <c r="A63" s="29">
        <v>21</v>
      </c>
      <c r="B63" s="30" t="s">
        <v>185</v>
      </c>
      <c r="C63" s="30" t="s">
        <v>186</v>
      </c>
      <c r="D63" s="30" t="s">
        <v>187</v>
      </c>
      <c r="E63" s="31">
        <v>500</v>
      </c>
      <c r="F63" s="32">
        <v>2354.5574999999999</v>
      </c>
      <c r="G63" s="33">
        <v>1.3916410000000001E-2</v>
      </c>
      <c r="H63" s="21">
        <v>7.09</v>
      </c>
    </row>
    <row r="64" spans="1:8" ht="13.8" x14ac:dyDescent="0.25">
      <c r="A64" s="29">
        <v>22</v>
      </c>
      <c r="B64" s="30" t="s">
        <v>188</v>
      </c>
      <c r="C64" s="30" t="s">
        <v>189</v>
      </c>
      <c r="D64" s="30" t="s">
        <v>94</v>
      </c>
      <c r="E64" s="31">
        <v>500</v>
      </c>
      <c r="F64" s="32">
        <v>2354.3649999999998</v>
      </c>
      <c r="G64" s="33">
        <v>1.391527E-2</v>
      </c>
      <c r="H64" s="21">
        <v>7.1</v>
      </c>
    </row>
    <row r="65" spans="1:8" ht="13.8" x14ac:dyDescent="0.25">
      <c r="A65" s="29">
        <v>23</v>
      </c>
      <c r="B65" s="30" t="s">
        <v>190</v>
      </c>
      <c r="C65" s="30" t="s">
        <v>191</v>
      </c>
      <c r="D65" s="30" t="s">
        <v>89</v>
      </c>
      <c r="E65" s="31">
        <v>400</v>
      </c>
      <c r="F65" s="32">
        <v>1920.548</v>
      </c>
      <c r="G65" s="33">
        <v>1.135124E-2</v>
      </c>
      <c r="H65" s="21">
        <v>6.8951000000000002</v>
      </c>
    </row>
    <row r="66" spans="1:8" ht="13.8" x14ac:dyDescent="0.25">
      <c r="A66" s="29">
        <v>24</v>
      </c>
      <c r="B66" s="30" t="s">
        <v>192</v>
      </c>
      <c r="C66" s="30" t="s">
        <v>193</v>
      </c>
      <c r="D66" s="30" t="s">
        <v>94</v>
      </c>
      <c r="E66" s="31">
        <v>300</v>
      </c>
      <c r="F66" s="32">
        <v>1448.7135000000001</v>
      </c>
      <c r="G66" s="33">
        <v>8.5625000000000007E-3</v>
      </c>
      <c r="H66" s="21">
        <v>6.91</v>
      </c>
    </row>
    <row r="67" spans="1:8" ht="13.8" x14ac:dyDescent="0.25">
      <c r="A67" s="29">
        <v>25</v>
      </c>
      <c r="B67" s="30" t="s">
        <v>194</v>
      </c>
      <c r="C67" s="30" t="s">
        <v>195</v>
      </c>
      <c r="D67" s="30" t="s">
        <v>94</v>
      </c>
      <c r="E67" s="31">
        <v>200</v>
      </c>
      <c r="F67" s="32">
        <v>976.39599999999996</v>
      </c>
      <c r="G67" s="33">
        <v>5.7709099999999998E-3</v>
      </c>
      <c r="H67" s="21">
        <v>6.84</v>
      </c>
    </row>
    <row r="68" spans="1:8" ht="13.8" x14ac:dyDescent="0.25">
      <c r="A68" s="22"/>
      <c r="B68" s="22"/>
      <c r="C68" s="23" t="s">
        <v>11</v>
      </c>
      <c r="D68" s="22"/>
      <c r="E68" s="22" t="s">
        <v>12</v>
      </c>
      <c r="F68" s="28">
        <v>105034.0245</v>
      </c>
      <c r="G68" s="25">
        <v>0.62079461999999996</v>
      </c>
      <c r="H68" s="21" t="s">
        <v>12</v>
      </c>
    </row>
    <row r="69" spans="1:8" ht="13.8" x14ac:dyDescent="0.25">
      <c r="A69" s="22"/>
      <c r="B69" s="22"/>
      <c r="C69" s="26"/>
      <c r="D69" s="22"/>
      <c r="E69" s="22"/>
      <c r="F69" s="27"/>
      <c r="G69" s="27"/>
      <c r="H69" s="21" t="s">
        <v>12</v>
      </c>
    </row>
    <row r="70" spans="1:8" ht="13.8" x14ac:dyDescent="0.25">
      <c r="A70" s="22"/>
      <c r="B70" s="22"/>
      <c r="C70" s="23" t="s">
        <v>95</v>
      </c>
      <c r="D70" s="22"/>
      <c r="E70" s="22"/>
      <c r="F70" s="27"/>
      <c r="G70" s="27"/>
      <c r="H70" s="21" t="s">
        <v>12</v>
      </c>
    </row>
    <row r="71" spans="1:8" ht="13.8" x14ac:dyDescent="0.25">
      <c r="A71" s="29">
        <v>1</v>
      </c>
      <c r="B71" s="30" t="s">
        <v>196</v>
      </c>
      <c r="C71" s="30" t="s">
        <v>197</v>
      </c>
      <c r="D71" s="30" t="s">
        <v>94</v>
      </c>
      <c r="E71" s="31">
        <v>1100</v>
      </c>
      <c r="F71" s="32">
        <v>5266.4040000000005</v>
      </c>
      <c r="G71" s="33">
        <v>3.1126629999999999E-2</v>
      </c>
      <c r="H71" s="21">
        <v>7.26</v>
      </c>
    </row>
    <row r="72" spans="1:8" ht="13.8" x14ac:dyDescent="0.25">
      <c r="A72" s="29">
        <v>2</v>
      </c>
      <c r="B72" s="30" t="s">
        <v>198</v>
      </c>
      <c r="C72" s="30" t="s">
        <v>199</v>
      </c>
      <c r="D72" s="30" t="s">
        <v>94</v>
      </c>
      <c r="E72" s="31">
        <v>1000</v>
      </c>
      <c r="F72" s="32">
        <v>4793.3249999999998</v>
      </c>
      <c r="G72" s="33">
        <v>2.8330540000000001E-2</v>
      </c>
      <c r="H72" s="21">
        <v>7.53</v>
      </c>
    </row>
    <row r="73" spans="1:8" ht="13.8" x14ac:dyDescent="0.25">
      <c r="A73" s="29">
        <v>3</v>
      </c>
      <c r="B73" s="30" t="s">
        <v>200</v>
      </c>
      <c r="C73" s="30" t="s">
        <v>201</v>
      </c>
      <c r="D73" s="30" t="s">
        <v>94</v>
      </c>
      <c r="E73" s="31">
        <v>800</v>
      </c>
      <c r="F73" s="32">
        <v>3829.6680000000001</v>
      </c>
      <c r="G73" s="33">
        <v>2.2634930000000001E-2</v>
      </c>
      <c r="H73" s="21">
        <v>7.7675000000000001</v>
      </c>
    </row>
    <row r="74" spans="1:8" ht="13.8" x14ac:dyDescent="0.25">
      <c r="A74" s="29">
        <v>4</v>
      </c>
      <c r="B74" s="30" t="s">
        <v>202</v>
      </c>
      <c r="C74" s="30" t="s">
        <v>203</v>
      </c>
      <c r="D74" s="30" t="s">
        <v>94</v>
      </c>
      <c r="E74" s="31">
        <v>800</v>
      </c>
      <c r="F74" s="32">
        <v>3824.5120000000002</v>
      </c>
      <c r="G74" s="33">
        <v>2.2604450000000002E-2</v>
      </c>
      <c r="H74" s="21">
        <v>7.9001000000000001</v>
      </c>
    </row>
    <row r="75" spans="1:8" ht="13.8" x14ac:dyDescent="0.25">
      <c r="A75" s="29">
        <v>5</v>
      </c>
      <c r="B75" s="30" t="s">
        <v>204</v>
      </c>
      <c r="C75" s="30" t="s">
        <v>205</v>
      </c>
      <c r="D75" s="30" t="s">
        <v>94</v>
      </c>
      <c r="E75" s="31">
        <v>800</v>
      </c>
      <c r="F75" s="32">
        <v>3820.2280000000001</v>
      </c>
      <c r="G75" s="33">
        <v>2.2579129999999999E-2</v>
      </c>
      <c r="H75" s="21">
        <v>7.7024999999999997</v>
      </c>
    </row>
    <row r="76" spans="1:8" ht="13.8" x14ac:dyDescent="0.25">
      <c r="A76" s="29">
        <v>6</v>
      </c>
      <c r="B76" s="30" t="s">
        <v>206</v>
      </c>
      <c r="C76" s="30" t="s">
        <v>207</v>
      </c>
      <c r="D76" s="30" t="s">
        <v>94</v>
      </c>
      <c r="E76" s="31">
        <v>600</v>
      </c>
      <c r="F76" s="32">
        <v>2936.67</v>
      </c>
      <c r="G76" s="33">
        <v>1.7356940000000001E-2</v>
      </c>
      <c r="H76" s="21">
        <v>8.65</v>
      </c>
    </row>
    <row r="77" spans="1:8" ht="13.8" x14ac:dyDescent="0.25">
      <c r="A77" s="29">
        <v>7</v>
      </c>
      <c r="B77" s="30" t="s">
        <v>208</v>
      </c>
      <c r="C77" s="30" t="s">
        <v>209</v>
      </c>
      <c r="D77" s="30" t="s">
        <v>94</v>
      </c>
      <c r="E77" s="31">
        <v>600</v>
      </c>
      <c r="F77" s="32">
        <v>2892.4650000000001</v>
      </c>
      <c r="G77" s="33">
        <v>1.709567E-2</v>
      </c>
      <c r="H77" s="21">
        <v>6.9950000000000001</v>
      </c>
    </row>
    <row r="78" spans="1:8" ht="27.6" x14ac:dyDescent="0.25">
      <c r="A78" s="29">
        <v>8</v>
      </c>
      <c r="B78" s="30" t="s">
        <v>210</v>
      </c>
      <c r="C78" s="30" t="s">
        <v>211</v>
      </c>
      <c r="D78" s="30" t="s">
        <v>94</v>
      </c>
      <c r="E78" s="31">
        <v>500</v>
      </c>
      <c r="F78" s="32">
        <v>2407.5149999999999</v>
      </c>
      <c r="G78" s="33">
        <v>1.422941E-2</v>
      </c>
      <c r="H78" s="21">
        <v>8.1050000000000004</v>
      </c>
    </row>
    <row r="79" spans="1:8" ht="27.6" x14ac:dyDescent="0.25">
      <c r="A79" s="29">
        <v>9</v>
      </c>
      <c r="B79" s="30" t="s">
        <v>212</v>
      </c>
      <c r="C79" s="30" t="s">
        <v>213</v>
      </c>
      <c r="D79" s="30" t="s">
        <v>94</v>
      </c>
      <c r="E79" s="31">
        <v>500</v>
      </c>
      <c r="F79" s="32">
        <v>2403.7950000000001</v>
      </c>
      <c r="G79" s="33">
        <v>1.420743E-2</v>
      </c>
      <c r="H79" s="21">
        <v>7.53</v>
      </c>
    </row>
    <row r="80" spans="1:8" ht="13.8" x14ac:dyDescent="0.25">
      <c r="A80" s="29">
        <v>10</v>
      </c>
      <c r="B80" s="30" t="s">
        <v>214</v>
      </c>
      <c r="C80" s="30" t="s">
        <v>215</v>
      </c>
      <c r="D80" s="30" t="s">
        <v>94</v>
      </c>
      <c r="E80" s="31">
        <v>500</v>
      </c>
      <c r="F80" s="32">
        <v>2403.37</v>
      </c>
      <c r="G80" s="33">
        <v>1.4204909999999999E-2</v>
      </c>
      <c r="H80" s="21">
        <v>7.89</v>
      </c>
    </row>
    <row r="81" spans="1:8" ht="13.8" x14ac:dyDescent="0.25">
      <c r="A81" s="29">
        <v>11</v>
      </c>
      <c r="B81" s="30" t="s">
        <v>216</v>
      </c>
      <c r="C81" s="30" t="s">
        <v>217</v>
      </c>
      <c r="D81" s="30" t="s">
        <v>94</v>
      </c>
      <c r="E81" s="31">
        <v>100</v>
      </c>
      <c r="F81" s="32">
        <v>482.49299999999999</v>
      </c>
      <c r="G81" s="33">
        <v>2.8517299999999998E-3</v>
      </c>
      <c r="H81" s="21">
        <v>7.7000999999999999</v>
      </c>
    </row>
    <row r="82" spans="1:8" ht="13.8" x14ac:dyDescent="0.25">
      <c r="A82" s="22"/>
      <c r="B82" s="22"/>
      <c r="C82" s="23" t="s">
        <v>11</v>
      </c>
      <c r="D82" s="22"/>
      <c r="E82" s="22" t="s">
        <v>12</v>
      </c>
      <c r="F82" s="28">
        <v>35060.445</v>
      </c>
      <c r="G82" s="25">
        <v>0.20722177</v>
      </c>
      <c r="H82" s="21" t="s">
        <v>12</v>
      </c>
    </row>
    <row r="83" spans="1:8" ht="13.8" x14ac:dyDescent="0.25">
      <c r="A83" s="22"/>
      <c r="B83" s="22"/>
      <c r="C83" s="26"/>
      <c r="D83" s="22"/>
      <c r="E83" s="22"/>
      <c r="F83" s="27"/>
      <c r="G83" s="27"/>
      <c r="H83" s="21" t="s">
        <v>12</v>
      </c>
    </row>
    <row r="84" spans="1:8" ht="13.8" x14ac:dyDescent="0.25">
      <c r="A84" s="22"/>
      <c r="B84" s="22"/>
      <c r="C84" s="23" t="s">
        <v>96</v>
      </c>
      <c r="D84" s="22"/>
      <c r="E84" s="22"/>
      <c r="F84" s="27"/>
      <c r="G84" s="27"/>
      <c r="H84" s="21" t="s">
        <v>12</v>
      </c>
    </row>
    <row r="85" spans="1:8" ht="13.8" x14ac:dyDescent="0.25">
      <c r="A85" s="29">
        <v>1</v>
      </c>
      <c r="B85" s="30" t="s">
        <v>218</v>
      </c>
      <c r="C85" s="30" t="s">
        <v>219</v>
      </c>
      <c r="D85" s="30" t="s">
        <v>76</v>
      </c>
      <c r="E85" s="31">
        <v>5000000</v>
      </c>
      <c r="F85" s="32">
        <v>4951.1149999999998</v>
      </c>
      <c r="G85" s="33">
        <v>2.926314E-2</v>
      </c>
      <c r="H85" s="21">
        <v>5.3</v>
      </c>
    </row>
    <row r="86" spans="1:8" ht="13.8" x14ac:dyDescent="0.25">
      <c r="A86" s="29">
        <v>2</v>
      </c>
      <c r="B86" s="30" t="s">
        <v>220</v>
      </c>
      <c r="C86" s="30" t="s">
        <v>221</v>
      </c>
      <c r="D86" s="30" t="s">
        <v>76</v>
      </c>
      <c r="E86" s="31">
        <v>5000000</v>
      </c>
      <c r="F86" s="32">
        <v>4940.9049999999997</v>
      </c>
      <c r="G86" s="33">
        <v>2.9202800000000001E-2</v>
      </c>
      <c r="H86" s="21">
        <v>5.3239999999999998</v>
      </c>
    </row>
    <row r="87" spans="1:8" ht="13.8" x14ac:dyDescent="0.25">
      <c r="A87" s="29">
        <v>3</v>
      </c>
      <c r="B87" s="30" t="s">
        <v>222</v>
      </c>
      <c r="C87" s="30" t="s">
        <v>223</v>
      </c>
      <c r="D87" s="30" t="s">
        <v>76</v>
      </c>
      <c r="E87" s="31">
        <v>3300000</v>
      </c>
      <c r="F87" s="32">
        <v>3270.9830999999999</v>
      </c>
      <c r="G87" s="33">
        <v>1.9332869999999999E-2</v>
      </c>
      <c r="H87" s="21">
        <v>5.3083</v>
      </c>
    </row>
    <row r="88" spans="1:8" ht="13.8" x14ac:dyDescent="0.25">
      <c r="A88" s="29">
        <v>4</v>
      </c>
      <c r="B88" s="30" t="s">
        <v>224</v>
      </c>
      <c r="C88" s="30" t="s">
        <v>225</v>
      </c>
      <c r="D88" s="30" t="s">
        <v>76</v>
      </c>
      <c r="E88" s="31">
        <v>2500000</v>
      </c>
      <c r="F88" s="32">
        <v>2490.4349999999999</v>
      </c>
      <c r="G88" s="33">
        <v>1.47195E-2</v>
      </c>
      <c r="H88" s="21">
        <v>5.1931000000000003</v>
      </c>
    </row>
    <row r="89" spans="1:8" ht="13.8" x14ac:dyDescent="0.25">
      <c r="A89" s="29">
        <v>5</v>
      </c>
      <c r="B89" s="30" t="s">
        <v>226</v>
      </c>
      <c r="C89" s="30" t="s">
        <v>227</v>
      </c>
      <c r="D89" s="30" t="s">
        <v>76</v>
      </c>
      <c r="E89" s="31">
        <v>2500000</v>
      </c>
      <c r="F89" s="32">
        <v>2480.7800000000002</v>
      </c>
      <c r="G89" s="33">
        <v>1.4662440000000001E-2</v>
      </c>
      <c r="H89" s="21">
        <v>5.2370000000000001</v>
      </c>
    </row>
    <row r="90" spans="1:8" ht="13.8" x14ac:dyDescent="0.25">
      <c r="A90" s="22"/>
      <c r="B90" s="22"/>
      <c r="C90" s="23" t="s">
        <v>11</v>
      </c>
      <c r="D90" s="22"/>
      <c r="E90" s="22" t="s">
        <v>12</v>
      </c>
      <c r="F90" s="28">
        <v>18134.218099999998</v>
      </c>
      <c r="G90" s="25">
        <v>0.10718075000000001</v>
      </c>
      <c r="H90" s="21" t="s">
        <v>12</v>
      </c>
    </row>
    <row r="91" spans="1:8" ht="13.8" x14ac:dyDescent="0.25">
      <c r="A91" s="22"/>
      <c r="B91" s="22"/>
      <c r="C91" s="26"/>
      <c r="D91" s="22"/>
      <c r="E91" s="22"/>
      <c r="F91" s="27"/>
      <c r="G91" s="27"/>
      <c r="H91" s="21" t="s">
        <v>12</v>
      </c>
    </row>
    <row r="92" spans="1:8" ht="13.8" x14ac:dyDescent="0.25">
      <c r="A92" s="22"/>
      <c r="B92" s="22"/>
      <c r="C92" s="23" t="s">
        <v>97</v>
      </c>
      <c r="D92" s="22"/>
      <c r="E92" s="22"/>
      <c r="F92" s="27"/>
      <c r="G92" s="27"/>
      <c r="H92" s="21" t="s">
        <v>12</v>
      </c>
    </row>
    <row r="93" spans="1:8" ht="13.8" x14ac:dyDescent="0.25">
      <c r="A93" s="29">
        <v>1</v>
      </c>
      <c r="B93" s="30"/>
      <c r="C93" s="30" t="s">
        <v>98</v>
      </c>
      <c r="D93" s="30"/>
      <c r="E93" s="34"/>
      <c r="F93" s="32">
        <v>15370.181614703</v>
      </c>
      <c r="G93" s="33">
        <v>9.0844140000000004E-2</v>
      </c>
      <c r="H93" s="21">
        <v>5.25</v>
      </c>
    </row>
    <row r="94" spans="1:8" ht="13.8" x14ac:dyDescent="0.25">
      <c r="A94" s="22"/>
      <c r="B94" s="22"/>
      <c r="C94" s="23" t="s">
        <v>11</v>
      </c>
      <c r="D94" s="22"/>
      <c r="E94" s="22" t="s">
        <v>12</v>
      </c>
      <c r="F94" s="28">
        <v>15370.181614703</v>
      </c>
      <c r="G94" s="25">
        <v>9.0844140000000004E-2</v>
      </c>
      <c r="H94" s="21" t="s">
        <v>12</v>
      </c>
    </row>
    <row r="95" spans="1:8" ht="13.8" x14ac:dyDescent="0.25">
      <c r="A95" s="22"/>
      <c r="B95" s="22"/>
      <c r="C95" s="26"/>
      <c r="D95" s="22"/>
      <c r="E95" s="22"/>
      <c r="F95" s="27"/>
      <c r="G95" s="27"/>
      <c r="H95" s="21" t="s">
        <v>12</v>
      </c>
    </row>
    <row r="96" spans="1:8" ht="13.8" x14ac:dyDescent="0.25">
      <c r="A96" s="22"/>
      <c r="B96" s="22"/>
      <c r="C96" s="23" t="s">
        <v>99</v>
      </c>
      <c r="D96" s="22"/>
      <c r="E96" s="22"/>
      <c r="F96" s="28">
        <v>173598.86921470301</v>
      </c>
      <c r="G96" s="25">
        <v>1.0260412800000001</v>
      </c>
      <c r="H96" s="21" t="s">
        <v>12</v>
      </c>
    </row>
    <row r="97" spans="1:16" ht="13.8" x14ac:dyDescent="0.25">
      <c r="A97" s="22"/>
      <c r="B97" s="22"/>
      <c r="C97" s="27"/>
      <c r="D97" s="22"/>
      <c r="E97" s="22"/>
      <c r="F97" s="22"/>
      <c r="G97" s="22"/>
      <c r="H97" s="21" t="s">
        <v>12</v>
      </c>
    </row>
    <row r="98" spans="1:16" ht="13.8" x14ac:dyDescent="0.25">
      <c r="A98" s="22"/>
      <c r="B98" s="22"/>
      <c r="C98" s="23" t="s">
        <v>100</v>
      </c>
      <c r="D98" s="22"/>
      <c r="E98" s="22"/>
      <c r="F98" s="22"/>
      <c r="G98" s="22"/>
      <c r="H98" s="21" t="s">
        <v>12</v>
      </c>
    </row>
    <row r="99" spans="1:16" ht="13.8" x14ac:dyDescent="0.25">
      <c r="A99" s="22"/>
      <c r="B99" s="22"/>
      <c r="C99" s="23" t="s">
        <v>101</v>
      </c>
      <c r="D99" s="22"/>
      <c r="E99" s="22"/>
      <c r="F99" s="22"/>
      <c r="G99" s="22"/>
      <c r="H99" s="21" t="s">
        <v>12</v>
      </c>
    </row>
    <row r="100" spans="1:16" ht="13.8" x14ac:dyDescent="0.25">
      <c r="A100" s="22"/>
      <c r="B100" s="22"/>
      <c r="C100" s="23" t="s">
        <v>11</v>
      </c>
      <c r="D100" s="22"/>
      <c r="E100" s="22" t="s">
        <v>12</v>
      </c>
      <c r="F100" s="24" t="s">
        <v>13</v>
      </c>
      <c r="G100" s="25">
        <v>0</v>
      </c>
      <c r="H100" s="21" t="s">
        <v>12</v>
      </c>
    </row>
    <row r="101" spans="1:16" ht="13.8" x14ac:dyDescent="0.25">
      <c r="A101" s="19"/>
      <c r="B101" s="19"/>
      <c r="C101" s="82"/>
      <c r="D101" s="19"/>
      <c r="E101" s="19"/>
      <c r="F101" s="47"/>
      <c r="G101" s="47"/>
      <c r="H101" s="21" t="s">
        <v>12</v>
      </c>
    </row>
    <row r="102" spans="1:16" ht="13.8" x14ac:dyDescent="0.3">
      <c r="A102" s="19"/>
      <c r="B102" s="19"/>
      <c r="C102" s="20" t="s">
        <v>655</v>
      </c>
      <c r="D102" s="19"/>
      <c r="E102" s="19"/>
      <c r="F102" s="47"/>
      <c r="G102" s="47"/>
      <c r="H102" s="21" t="s">
        <v>12</v>
      </c>
      <c r="I102" s="63"/>
      <c r="J102" s="63"/>
      <c r="K102" s="63"/>
      <c r="L102" s="63"/>
      <c r="M102" s="63"/>
      <c r="N102" s="83"/>
      <c r="O102" s="83"/>
      <c r="P102" s="83"/>
    </row>
    <row r="103" spans="1:16" ht="13.8" x14ac:dyDescent="0.25">
      <c r="A103" s="84">
        <v>1</v>
      </c>
      <c r="B103" s="52" t="s">
        <v>102</v>
      </c>
      <c r="C103" s="52" t="s">
        <v>103</v>
      </c>
      <c r="D103" s="52"/>
      <c r="E103" s="85">
        <v>4185.0569999999998</v>
      </c>
      <c r="F103" s="86">
        <v>498.88677569100003</v>
      </c>
      <c r="G103" s="87">
        <v>2.9486299999999998E-3</v>
      </c>
      <c r="H103" s="21"/>
    </row>
    <row r="104" spans="1:16" ht="13.8" x14ac:dyDescent="0.25">
      <c r="A104" s="19"/>
      <c r="B104" s="19"/>
      <c r="C104" s="20" t="s">
        <v>11</v>
      </c>
      <c r="D104" s="19"/>
      <c r="E104" s="19" t="s">
        <v>12</v>
      </c>
      <c r="F104" s="88">
        <f>SUM(F103)</f>
        <v>498.88677569100003</v>
      </c>
      <c r="G104" s="89">
        <f>SUM(G103)</f>
        <v>2.9486299999999998E-3</v>
      </c>
      <c r="H104" s="21" t="s">
        <v>12</v>
      </c>
    </row>
    <row r="105" spans="1:16" ht="13.8" x14ac:dyDescent="0.25">
      <c r="A105" s="22"/>
      <c r="B105" s="22"/>
      <c r="C105" s="26"/>
      <c r="D105" s="22"/>
      <c r="E105" s="22"/>
      <c r="F105" s="27"/>
      <c r="G105" s="27"/>
      <c r="H105" s="21" t="s">
        <v>12</v>
      </c>
    </row>
    <row r="106" spans="1:16" ht="13.8" x14ac:dyDescent="0.25">
      <c r="A106" s="22"/>
      <c r="B106" s="22"/>
      <c r="C106" s="23" t="s">
        <v>104</v>
      </c>
      <c r="D106" s="22"/>
      <c r="E106" s="22"/>
      <c r="F106" s="22"/>
      <c r="G106" s="22"/>
      <c r="H106" s="21" t="s">
        <v>12</v>
      </c>
    </row>
    <row r="107" spans="1:16" ht="13.8" x14ac:dyDescent="0.25">
      <c r="A107" s="22"/>
      <c r="B107" s="22"/>
      <c r="C107" s="23" t="s">
        <v>105</v>
      </c>
      <c r="D107" s="22"/>
      <c r="E107" s="22"/>
      <c r="F107" s="22"/>
      <c r="G107" s="22"/>
      <c r="H107" s="21" t="s">
        <v>12</v>
      </c>
    </row>
    <row r="108" spans="1:16" ht="13.8" x14ac:dyDescent="0.25">
      <c r="A108" s="22"/>
      <c r="B108" s="22"/>
      <c r="C108" s="23" t="s">
        <v>11</v>
      </c>
      <c r="D108" s="22"/>
      <c r="E108" s="22" t="s">
        <v>12</v>
      </c>
      <c r="F108" s="24" t="s">
        <v>13</v>
      </c>
      <c r="G108" s="25">
        <v>0</v>
      </c>
      <c r="H108" s="21" t="s">
        <v>12</v>
      </c>
    </row>
    <row r="109" spans="1:16" ht="13.8" x14ac:dyDescent="0.25">
      <c r="A109" s="22"/>
      <c r="B109" s="22"/>
      <c r="C109" s="26"/>
      <c r="D109" s="22"/>
      <c r="E109" s="22"/>
      <c r="F109" s="27"/>
      <c r="G109" s="27"/>
      <c r="H109" s="21" t="s">
        <v>12</v>
      </c>
    </row>
    <row r="110" spans="1:16" ht="13.8" x14ac:dyDescent="0.25">
      <c r="A110" s="22"/>
      <c r="B110" s="22"/>
      <c r="C110" s="23" t="s">
        <v>106</v>
      </c>
      <c r="D110" s="22"/>
      <c r="E110" s="22"/>
      <c r="F110" s="27"/>
      <c r="G110" s="27"/>
      <c r="H110" s="21" t="s">
        <v>12</v>
      </c>
    </row>
    <row r="111" spans="1:16" ht="13.8" x14ac:dyDescent="0.25">
      <c r="A111" s="22"/>
      <c r="B111" s="22"/>
      <c r="C111" s="23" t="s">
        <v>11</v>
      </c>
      <c r="D111" s="22"/>
      <c r="E111" s="22" t="s">
        <v>12</v>
      </c>
      <c r="F111" s="24" t="s">
        <v>13</v>
      </c>
      <c r="G111" s="25">
        <v>0</v>
      </c>
      <c r="H111" s="21" t="s">
        <v>12</v>
      </c>
    </row>
    <row r="112" spans="1:16" ht="13.8" x14ac:dyDescent="0.25">
      <c r="A112" s="22"/>
      <c r="B112" s="30"/>
      <c r="C112" s="30"/>
      <c r="D112" s="23"/>
      <c r="E112" s="22"/>
      <c r="F112" s="30"/>
      <c r="G112" s="34"/>
      <c r="H112" s="21" t="s">
        <v>12</v>
      </c>
    </row>
    <row r="113" spans="1:9" ht="13.8" x14ac:dyDescent="0.25">
      <c r="A113" s="34"/>
      <c r="B113" s="30"/>
      <c r="C113" s="30" t="s">
        <v>107</v>
      </c>
      <c r="D113" s="30"/>
      <c r="E113" s="34"/>
      <c r="F113" s="32">
        <v>-4904.8820434299996</v>
      </c>
      <c r="G113" s="33">
        <v>-2.8989890000000001E-2</v>
      </c>
      <c r="H113" s="21" t="s">
        <v>12</v>
      </c>
    </row>
    <row r="114" spans="1:9" ht="13.8" x14ac:dyDescent="0.25">
      <c r="A114" s="26"/>
      <c r="B114" s="26"/>
      <c r="C114" s="23" t="s">
        <v>108</v>
      </c>
      <c r="D114" s="27"/>
      <c r="E114" s="27"/>
      <c r="F114" s="28">
        <v>169192.87394696401</v>
      </c>
      <c r="G114" s="35">
        <v>1.0000000200000001</v>
      </c>
      <c r="H114" s="21" t="s">
        <v>12</v>
      </c>
    </row>
    <row r="115" spans="1:9" ht="13.8" x14ac:dyDescent="0.25">
      <c r="A115" s="36"/>
      <c r="B115" s="36"/>
      <c r="C115" s="36"/>
      <c r="D115" s="37"/>
      <c r="E115" s="37"/>
      <c r="F115" s="37"/>
      <c r="G115" s="37"/>
    </row>
    <row r="116" spans="1:9" ht="13.8" x14ac:dyDescent="0.25">
      <c r="A116" s="38"/>
      <c r="B116" s="39" t="s">
        <v>656</v>
      </c>
      <c r="C116" s="39"/>
      <c r="D116" s="39"/>
      <c r="E116" s="39"/>
      <c r="F116" s="39"/>
      <c r="G116" s="39"/>
      <c r="H116" s="39"/>
    </row>
    <row r="117" spans="1:9" ht="13.8" x14ac:dyDescent="0.25">
      <c r="A117" s="38"/>
      <c r="B117" s="39" t="s">
        <v>657</v>
      </c>
      <c r="C117" s="39"/>
      <c r="D117" s="39"/>
      <c r="E117" s="39"/>
      <c r="F117" s="39"/>
      <c r="G117" s="39"/>
      <c r="H117" s="39"/>
    </row>
    <row r="118" spans="1:9" ht="13.8" x14ac:dyDescent="0.25">
      <c r="A118" s="38"/>
      <c r="B118" s="39" t="s">
        <v>658</v>
      </c>
      <c r="C118" s="39"/>
      <c r="D118" s="39"/>
      <c r="E118" s="39"/>
      <c r="F118" s="39"/>
      <c r="G118" s="39"/>
      <c r="H118" s="39"/>
    </row>
    <row r="119" spans="1:9" ht="13.8" x14ac:dyDescent="0.25">
      <c r="A119" s="38"/>
      <c r="B119" s="149" t="s">
        <v>677</v>
      </c>
      <c r="C119" s="39"/>
      <c r="D119" s="39"/>
      <c r="E119" s="39"/>
      <c r="F119" s="39"/>
      <c r="G119" s="39"/>
      <c r="H119" s="39"/>
      <c r="I119" s="148"/>
    </row>
    <row r="120" spans="1:9" ht="13.8" x14ac:dyDescent="0.25">
      <c r="A120" s="38"/>
      <c r="B120" s="38"/>
      <c r="C120" s="38"/>
      <c r="D120" s="40"/>
      <c r="E120" s="40"/>
      <c r="F120" s="40"/>
      <c r="G120" s="40"/>
    </row>
    <row r="121" spans="1:9" ht="13.8" x14ac:dyDescent="0.25">
      <c r="A121" s="38"/>
      <c r="B121" s="41" t="s">
        <v>109</v>
      </c>
      <c r="C121" s="42"/>
      <c r="D121" s="43"/>
      <c r="E121" s="44"/>
      <c r="F121" s="40"/>
      <c r="G121" s="40"/>
    </row>
    <row r="122" spans="1:9" ht="25.5" customHeight="1" x14ac:dyDescent="0.25">
      <c r="A122" s="38"/>
      <c r="B122" s="45" t="s">
        <v>110</v>
      </c>
      <c r="C122" s="46"/>
      <c r="D122" s="20" t="s">
        <v>111</v>
      </c>
      <c r="E122" s="44"/>
      <c r="F122" s="40"/>
      <c r="G122" s="40"/>
    </row>
    <row r="123" spans="1:9" ht="13.8" x14ac:dyDescent="0.25">
      <c r="A123" s="38"/>
      <c r="B123" s="45" t="s">
        <v>112</v>
      </c>
      <c r="C123" s="46"/>
      <c r="D123" s="20" t="s">
        <v>111</v>
      </c>
      <c r="E123" s="44"/>
      <c r="F123" s="40"/>
      <c r="G123" s="40"/>
    </row>
    <row r="124" spans="1:9" ht="13.8" x14ac:dyDescent="0.25">
      <c r="A124" s="38"/>
      <c r="B124" s="45" t="s">
        <v>113</v>
      </c>
      <c r="C124" s="46"/>
      <c r="D124" s="47" t="s">
        <v>12</v>
      </c>
      <c r="E124" s="44"/>
      <c r="F124" s="40"/>
      <c r="G124" s="40"/>
    </row>
    <row r="125" spans="1:9" ht="13.8" x14ac:dyDescent="0.25">
      <c r="A125" s="48"/>
      <c r="B125" s="49" t="s">
        <v>12</v>
      </c>
      <c r="C125" s="49" t="s">
        <v>659</v>
      </c>
      <c r="D125" s="49" t="s">
        <v>114</v>
      </c>
      <c r="E125" s="48"/>
      <c r="F125" s="48"/>
      <c r="G125" s="48"/>
    </row>
    <row r="126" spans="1:9" ht="13.8" x14ac:dyDescent="0.25">
      <c r="A126" s="48"/>
      <c r="B126" s="50" t="s">
        <v>115</v>
      </c>
      <c r="C126" s="51">
        <v>46203</v>
      </c>
      <c r="D126" s="51">
        <v>46234</v>
      </c>
      <c r="E126" s="48"/>
      <c r="F126" s="48"/>
      <c r="G126" s="48"/>
    </row>
    <row r="127" spans="1:9" ht="13.8" x14ac:dyDescent="0.25">
      <c r="A127" s="48"/>
      <c r="B127" s="52" t="s">
        <v>117</v>
      </c>
      <c r="C127" s="53">
        <v>16.0947</v>
      </c>
      <c r="D127" s="53">
        <v>16.175699999999999</v>
      </c>
      <c r="E127" s="48"/>
      <c r="F127" s="54"/>
      <c r="G127" s="55"/>
    </row>
    <row r="128" spans="1:9" ht="13.8" x14ac:dyDescent="0.25">
      <c r="A128" s="48"/>
      <c r="B128" s="52" t="s">
        <v>660</v>
      </c>
      <c r="C128" s="53">
        <v>11.3163</v>
      </c>
      <c r="D128" s="53">
        <v>11.373200000000001</v>
      </c>
      <c r="E128" s="48"/>
      <c r="F128" s="54"/>
      <c r="G128" s="55"/>
    </row>
    <row r="129" spans="1:14" ht="13.8" x14ac:dyDescent="0.25">
      <c r="A129" s="48"/>
      <c r="B129" s="52" t="s">
        <v>118</v>
      </c>
      <c r="C129" s="53">
        <v>15.964600000000001</v>
      </c>
      <c r="D129" s="53">
        <v>16.042400000000001</v>
      </c>
      <c r="E129" s="48"/>
      <c r="F129" s="54"/>
      <c r="G129" s="55"/>
    </row>
    <row r="130" spans="1:14" ht="13.8" x14ac:dyDescent="0.25">
      <c r="A130" s="48"/>
      <c r="B130" s="52" t="s">
        <v>661</v>
      </c>
      <c r="C130" s="53">
        <v>11.2722</v>
      </c>
      <c r="D130" s="53">
        <v>11.327199999999999</v>
      </c>
      <c r="E130" s="48"/>
      <c r="F130" s="54"/>
      <c r="G130" s="55"/>
    </row>
    <row r="131" spans="1:14" ht="13.8" x14ac:dyDescent="0.25">
      <c r="A131" s="48"/>
      <c r="B131" s="48"/>
      <c r="C131" s="48"/>
      <c r="D131" s="48"/>
      <c r="E131" s="48"/>
      <c r="F131" s="48"/>
      <c r="G131" s="48"/>
    </row>
    <row r="132" spans="1:14" ht="13.8" x14ac:dyDescent="0.25">
      <c r="A132" s="48"/>
      <c r="B132" s="45" t="s">
        <v>662</v>
      </c>
      <c r="C132" s="46"/>
      <c r="D132" s="20" t="s">
        <v>111</v>
      </c>
      <c r="E132" s="48"/>
      <c r="F132" s="48"/>
      <c r="G132" s="48"/>
    </row>
    <row r="133" spans="1:14" ht="13.8" x14ac:dyDescent="0.25">
      <c r="A133" s="48"/>
      <c r="B133" s="57"/>
      <c r="C133" s="57"/>
      <c r="D133" s="57"/>
      <c r="E133" s="48"/>
      <c r="F133" s="48"/>
      <c r="G133" s="48"/>
    </row>
    <row r="134" spans="1:14" ht="13.8" x14ac:dyDescent="0.25">
      <c r="A134" s="48"/>
      <c r="B134" s="45" t="s">
        <v>120</v>
      </c>
      <c r="C134" s="46"/>
      <c r="D134" s="20" t="s">
        <v>111</v>
      </c>
      <c r="E134" s="62"/>
      <c r="F134" s="48"/>
      <c r="G134" s="48"/>
      <c r="I134" s="148"/>
    </row>
    <row r="135" spans="1:14" ht="13.8" x14ac:dyDescent="0.25">
      <c r="A135" s="48"/>
      <c r="B135" s="45" t="s">
        <v>121</v>
      </c>
      <c r="C135" s="46"/>
      <c r="D135" s="20" t="s">
        <v>111</v>
      </c>
      <c r="E135" s="62"/>
      <c r="F135" s="48"/>
      <c r="G135" s="48"/>
      <c r="I135" s="148"/>
    </row>
    <row r="136" spans="1:14" ht="13.8" x14ac:dyDescent="0.25">
      <c r="A136" s="48"/>
      <c r="B136" s="45" t="s">
        <v>663</v>
      </c>
      <c r="C136" s="46"/>
      <c r="D136" s="20" t="s">
        <v>111</v>
      </c>
      <c r="E136" s="62"/>
      <c r="F136" s="48"/>
      <c r="G136" s="48"/>
      <c r="I136" s="148"/>
    </row>
    <row r="137" spans="1:14" x14ac:dyDescent="0.25">
      <c r="A137" s="57"/>
      <c r="B137" s="57"/>
      <c r="C137" s="57"/>
      <c r="D137" s="57"/>
      <c r="E137" s="57"/>
      <c r="F137" s="57"/>
      <c r="G137" s="57"/>
      <c r="I137" s="148"/>
    </row>
    <row r="138" spans="1:14" s="67" customFormat="1" ht="13.8" x14ac:dyDescent="0.25">
      <c r="B138" s="64" t="s">
        <v>664</v>
      </c>
      <c r="C138" s="65"/>
      <c r="D138" s="66"/>
      <c r="I138" s="148"/>
      <c r="J138" s="63"/>
      <c r="K138" s="63"/>
      <c r="L138" s="63"/>
      <c r="M138" s="63"/>
      <c r="N138" s="68"/>
    </row>
    <row r="139" spans="1:14" s="67" customFormat="1" ht="27.6" x14ac:dyDescent="0.25">
      <c r="B139" s="213" t="s">
        <v>665</v>
      </c>
      <c r="C139" s="214"/>
      <c r="D139" s="70" t="s">
        <v>147</v>
      </c>
      <c r="I139" s="148"/>
      <c r="J139" s="63"/>
      <c r="K139" s="63"/>
      <c r="L139" s="63"/>
      <c r="M139" s="63"/>
      <c r="N139" s="68"/>
    </row>
    <row r="140" spans="1:14" s="67" customFormat="1" ht="13.8" x14ac:dyDescent="0.25">
      <c r="B140" s="76" t="s">
        <v>666</v>
      </c>
      <c r="C140" s="78"/>
      <c r="D140" s="71"/>
      <c r="I140" s="148"/>
      <c r="J140" s="63"/>
      <c r="K140" s="63"/>
      <c r="L140" s="63"/>
      <c r="M140" s="63"/>
      <c r="N140" s="68"/>
    </row>
    <row r="141" spans="1:14" s="67" customFormat="1" ht="13.8" x14ac:dyDescent="0.25">
      <c r="B141" s="76"/>
      <c r="C141" s="78"/>
      <c r="D141" s="72"/>
      <c r="I141" s="148"/>
      <c r="J141" s="63"/>
      <c r="K141" s="63"/>
      <c r="L141" s="63"/>
      <c r="M141" s="63"/>
      <c r="N141" s="68"/>
    </row>
    <row r="142" spans="1:14" s="67" customFormat="1" ht="13.8" x14ac:dyDescent="0.25">
      <c r="B142" s="76" t="s">
        <v>667</v>
      </c>
      <c r="C142" s="215"/>
      <c r="D142" s="73">
        <v>6.69</v>
      </c>
      <c r="I142" s="148"/>
      <c r="J142" s="63"/>
      <c r="K142" s="63"/>
      <c r="L142" s="63"/>
      <c r="M142" s="63"/>
      <c r="N142" s="68"/>
    </row>
    <row r="143" spans="1:14" s="67" customFormat="1" ht="13.8" x14ac:dyDescent="0.25">
      <c r="B143" s="76"/>
      <c r="C143" s="78"/>
      <c r="D143" s="72"/>
      <c r="I143" s="148"/>
      <c r="J143" s="63"/>
      <c r="K143" s="63"/>
      <c r="L143" s="63"/>
      <c r="M143" s="63"/>
      <c r="N143" s="68"/>
    </row>
    <row r="144" spans="1:14" s="67" customFormat="1" ht="13.8" x14ac:dyDescent="0.25">
      <c r="B144" s="76" t="s">
        <v>668</v>
      </c>
      <c r="C144" s="215"/>
      <c r="D144" s="73">
        <v>0.47</v>
      </c>
      <c r="I144" s="148"/>
      <c r="J144" s="63"/>
      <c r="K144" s="63"/>
      <c r="L144" s="63"/>
      <c r="M144" s="63"/>
      <c r="N144" s="68"/>
    </row>
    <row r="145" spans="2:16" s="67" customFormat="1" ht="13.8" x14ac:dyDescent="0.25">
      <c r="B145" s="76" t="s">
        <v>669</v>
      </c>
      <c r="C145" s="215"/>
      <c r="D145" s="73">
        <v>0.47</v>
      </c>
      <c r="I145" s="148"/>
      <c r="J145" s="63"/>
      <c r="K145" s="63"/>
      <c r="L145" s="63"/>
      <c r="M145" s="63"/>
      <c r="N145" s="68"/>
    </row>
    <row r="146" spans="2:16" s="67" customFormat="1" ht="13.8" x14ac:dyDescent="0.25">
      <c r="B146" s="76"/>
      <c r="C146" s="78"/>
      <c r="D146" s="72"/>
      <c r="I146" s="148"/>
      <c r="J146" s="63"/>
      <c r="K146" s="63"/>
      <c r="L146" s="63"/>
      <c r="M146" s="63"/>
      <c r="N146" s="68"/>
    </row>
    <row r="147" spans="2:16" s="67" customFormat="1" ht="14.25" customHeight="1" x14ac:dyDescent="0.25">
      <c r="B147" s="58" t="s">
        <v>670</v>
      </c>
      <c r="C147" s="58"/>
      <c r="D147" s="75" t="s">
        <v>793</v>
      </c>
      <c r="I147" s="148"/>
      <c r="J147" s="63"/>
      <c r="K147" s="63"/>
      <c r="L147" s="63"/>
      <c r="M147" s="63"/>
      <c r="N147" s="68"/>
    </row>
    <row r="148" spans="2:16" s="67" customFormat="1" ht="13.8" x14ac:dyDescent="0.25">
      <c r="B148" s="76" t="s">
        <v>671</v>
      </c>
      <c r="C148" s="77"/>
      <c r="D148" s="78"/>
      <c r="I148" s="148"/>
      <c r="J148" s="63"/>
      <c r="K148" s="63"/>
      <c r="L148" s="63"/>
      <c r="M148" s="63"/>
      <c r="N148" s="68"/>
      <c r="O148" s="15"/>
      <c r="P148" s="15"/>
    </row>
    <row r="149" spans="2:16" x14ac:dyDescent="0.25">
      <c r="I149" s="148"/>
    </row>
    <row r="150" spans="2:16" x14ac:dyDescent="0.25">
      <c r="B150" s="80" t="s">
        <v>672</v>
      </c>
      <c r="I150" s="148"/>
    </row>
    <row r="151" spans="2:16" x14ac:dyDescent="0.25">
      <c r="I151" s="148"/>
    </row>
    <row r="152" spans="2:16" ht="153.75" customHeight="1" x14ac:dyDescent="0.25">
      <c r="I152" s="148"/>
    </row>
    <row r="153" spans="2:16" x14ac:dyDescent="0.25">
      <c r="I153" s="148"/>
    </row>
    <row r="154" spans="2:16" x14ac:dyDescent="0.25">
      <c r="I154" s="148"/>
    </row>
    <row r="155" spans="2:16" x14ac:dyDescent="0.25">
      <c r="B155" s="80" t="s">
        <v>673</v>
      </c>
      <c r="C155" s="81"/>
      <c r="D155" s="80"/>
      <c r="I155" s="148"/>
    </row>
    <row r="156" spans="2:16" x14ac:dyDescent="0.25">
      <c r="B156" s="80" t="s">
        <v>676</v>
      </c>
      <c r="C156" s="81"/>
      <c r="D156" s="80"/>
      <c r="I156" s="148"/>
    </row>
    <row r="157" spans="2:16" x14ac:dyDescent="0.25">
      <c r="D157" s="80"/>
      <c r="I157" s="148"/>
    </row>
    <row r="158" spans="2:16" ht="165" customHeight="1" x14ac:dyDescent="0.25">
      <c r="I158" s="148"/>
    </row>
  </sheetData>
  <mergeCells count="26">
    <mergeCell ref="A1:H1"/>
    <mergeCell ref="A2:H2"/>
    <mergeCell ref="A3:H3"/>
    <mergeCell ref="B116:H116"/>
    <mergeCell ref="B117:H117"/>
    <mergeCell ref="B118:H118"/>
    <mergeCell ref="B119:H119"/>
    <mergeCell ref="B121:D121"/>
    <mergeCell ref="B122:C122"/>
    <mergeCell ref="B123:C123"/>
    <mergeCell ref="B124:C124"/>
    <mergeCell ref="B132:C132"/>
    <mergeCell ref="B134:C134"/>
    <mergeCell ref="B135:C135"/>
    <mergeCell ref="B136:C136"/>
    <mergeCell ref="B138:D138"/>
    <mergeCell ref="B139:C139"/>
    <mergeCell ref="B140:C140"/>
    <mergeCell ref="B146:C146"/>
    <mergeCell ref="B147:C147"/>
    <mergeCell ref="B148:D148"/>
    <mergeCell ref="B141:C141"/>
    <mergeCell ref="B142:C142"/>
    <mergeCell ref="B143:C143"/>
    <mergeCell ref="B144:C144"/>
    <mergeCell ref="B145:C145"/>
  </mergeCells>
  <hyperlinks>
    <hyperlink ref="I1" location="Index!B2" display="Index" xr:uid="{D7D3B4BC-96C3-4523-A87C-B3529F9DB55B}"/>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D0D06-61A0-4A59-A802-F67FE8BB527E}">
  <sheetPr>
    <outlinePr summaryBelow="0" summaryRight="0"/>
  </sheetPr>
  <dimension ref="A1:T184"/>
  <sheetViews>
    <sheetView showGridLines="0" workbookViewId="0">
      <selection sqref="A1:H1"/>
    </sheetView>
  </sheetViews>
  <sheetFormatPr defaultRowHeight="13.2" x14ac:dyDescent="0.25"/>
  <cols>
    <col min="1" max="1" width="6.88671875" style="15" customWidth="1"/>
    <col min="2" max="2" width="20.5546875" style="15" customWidth="1"/>
    <col min="3" max="3" width="49.6640625" style="15" customWidth="1"/>
    <col min="4" max="4" width="17.88671875" style="15" customWidth="1"/>
    <col min="5" max="6" width="19.109375" style="15" customWidth="1"/>
    <col min="7" max="7" width="16.44140625" style="15" customWidth="1"/>
    <col min="8" max="16384" width="8.88671875" style="15"/>
  </cols>
  <sheetData>
    <row r="1" spans="1:9" ht="14.4" x14ac:dyDescent="0.25">
      <c r="A1" s="14" t="s">
        <v>0</v>
      </c>
      <c r="B1" s="14"/>
      <c r="C1" s="14"/>
      <c r="D1" s="14"/>
      <c r="E1" s="14"/>
      <c r="F1" s="14"/>
      <c r="G1" s="14"/>
      <c r="H1" s="14"/>
      <c r="I1" s="1" t="s">
        <v>652</v>
      </c>
    </row>
    <row r="2" spans="1:9" ht="14.4" x14ac:dyDescent="0.25">
      <c r="A2" s="14" t="s">
        <v>228</v>
      </c>
      <c r="B2" s="14"/>
      <c r="C2" s="14"/>
      <c r="D2" s="14"/>
      <c r="E2" s="14"/>
      <c r="F2" s="14"/>
      <c r="G2" s="14"/>
      <c r="H2" s="14"/>
    </row>
    <row r="3" spans="1:9" ht="14.4" x14ac:dyDescent="0.25">
      <c r="A3" s="14" t="s">
        <v>799</v>
      </c>
      <c r="B3" s="14"/>
      <c r="C3" s="14"/>
      <c r="D3" s="14"/>
      <c r="E3" s="14"/>
      <c r="F3" s="14"/>
      <c r="G3" s="14"/>
      <c r="H3" s="14"/>
    </row>
    <row r="4" spans="1:9" s="18" customFormat="1" ht="28.8" x14ac:dyDescent="0.25">
      <c r="A4" s="16" t="s">
        <v>2</v>
      </c>
      <c r="B4" s="16" t="s">
        <v>3</v>
      </c>
      <c r="C4" s="16" t="s">
        <v>4</v>
      </c>
      <c r="D4" s="16" t="s">
        <v>5</v>
      </c>
      <c r="E4" s="16" t="s">
        <v>6</v>
      </c>
      <c r="F4" s="16" t="s">
        <v>7</v>
      </c>
      <c r="G4" s="16" t="s">
        <v>8</v>
      </c>
      <c r="H4" s="17" t="s">
        <v>651</v>
      </c>
    </row>
    <row r="5" spans="1:9" ht="13.8" x14ac:dyDescent="0.25">
      <c r="A5" s="19"/>
      <c r="B5" s="19"/>
      <c r="C5" s="20" t="s">
        <v>9</v>
      </c>
      <c r="D5" s="19"/>
      <c r="E5" s="19"/>
      <c r="F5" s="19"/>
      <c r="G5" s="19"/>
      <c r="H5" s="21" t="s">
        <v>12</v>
      </c>
    </row>
    <row r="6" spans="1:9" ht="13.8" x14ac:dyDescent="0.25">
      <c r="A6" s="19"/>
      <c r="B6" s="19"/>
      <c r="C6" s="20" t="s">
        <v>10</v>
      </c>
      <c r="D6" s="19"/>
      <c r="E6" s="19"/>
      <c r="F6" s="19"/>
      <c r="G6" s="19"/>
      <c r="H6" s="21" t="s">
        <v>12</v>
      </c>
    </row>
    <row r="7" spans="1:9" ht="13.8" x14ac:dyDescent="0.25">
      <c r="A7" s="22"/>
      <c r="B7" s="22"/>
      <c r="C7" s="23" t="s">
        <v>11</v>
      </c>
      <c r="D7" s="22"/>
      <c r="E7" s="22" t="s">
        <v>12</v>
      </c>
      <c r="F7" s="24" t="s">
        <v>13</v>
      </c>
      <c r="G7" s="25">
        <v>0</v>
      </c>
      <c r="H7" s="21" t="s">
        <v>12</v>
      </c>
    </row>
    <row r="8" spans="1:9" ht="13.8" x14ac:dyDescent="0.25">
      <c r="A8" s="22"/>
      <c r="B8" s="22"/>
      <c r="C8" s="26"/>
      <c r="D8" s="22"/>
      <c r="E8" s="22"/>
      <c r="F8" s="27"/>
      <c r="G8" s="27"/>
      <c r="H8" s="21" t="s">
        <v>12</v>
      </c>
    </row>
    <row r="9" spans="1:9" ht="13.8" x14ac:dyDescent="0.25">
      <c r="A9" s="22"/>
      <c r="B9" s="22"/>
      <c r="C9" s="23" t="s">
        <v>14</v>
      </c>
      <c r="D9" s="22"/>
      <c r="E9" s="22"/>
      <c r="F9" s="22"/>
      <c r="G9" s="22"/>
      <c r="H9" s="21" t="s">
        <v>12</v>
      </c>
    </row>
    <row r="10" spans="1:9" ht="13.8" x14ac:dyDescent="0.25">
      <c r="A10" s="22"/>
      <c r="B10" s="22"/>
      <c r="C10" s="23" t="s">
        <v>11</v>
      </c>
      <c r="D10" s="22"/>
      <c r="E10" s="22" t="s">
        <v>12</v>
      </c>
      <c r="F10" s="24" t="s">
        <v>13</v>
      </c>
      <c r="G10" s="25">
        <v>0</v>
      </c>
      <c r="H10" s="21" t="s">
        <v>12</v>
      </c>
    </row>
    <row r="11" spans="1:9" ht="13.8" x14ac:dyDescent="0.25">
      <c r="A11" s="22"/>
      <c r="B11" s="22"/>
      <c r="C11" s="26"/>
      <c r="D11" s="22"/>
      <c r="E11" s="22"/>
      <c r="F11" s="27"/>
      <c r="G11" s="27"/>
      <c r="H11" s="21" t="s">
        <v>12</v>
      </c>
    </row>
    <row r="12" spans="1:9" ht="13.8" x14ac:dyDescent="0.25">
      <c r="A12" s="22"/>
      <c r="B12" s="22"/>
      <c r="C12" s="23" t="s">
        <v>15</v>
      </c>
      <c r="D12" s="22"/>
      <c r="E12" s="22"/>
      <c r="F12" s="22"/>
      <c r="G12" s="22"/>
      <c r="H12" s="21" t="s">
        <v>12</v>
      </c>
    </row>
    <row r="13" spans="1:9" ht="13.8" x14ac:dyDescent="0.25">
      <c r="A13" s="22"/>
      <c r="B13" s="22"/>
      <c r="C13" s="23" t="s">
        <v>11</v>
      </c>
      <c r="D13" s="22"/>
      <c r="E13" s="22" t="s">
        <v>12</v>
      </c>
      <c r="F13" s="24" t="s">
        <v>13</v>
      </c>
      <c r="G13" s="25">
        <v>0</v>
      </c>
      <c r="H13" s="21" t="s">
        <v>12</v>
      </c>
    </row>
    <row r="14" spans="1:9" ht="13.8" x14ac:dyDescent="0.25">
      <c r="A14" s="22"/>
      <c r="B14" s="22"/>
      <c r="C14" s="26"/>
      <c r="D14" s="22"/>
      <c r="E14" s="22"/>
      <c r="F14" s="27"/>
      <c r="G14" s="27"/>
      <c r="H14" s="21" t="s">
        <v>12</v>
      </c>
    </row>
    <row r="15" spans="1:9" ht="13.8" x14ac:dyDescent="0.25">
      <c r="A15" s="22"/>
      <c r="B15" s="22"/>
      <c r="C15" s="23" t="s">
        <v>16</v>
      </c>
      <c r="D15" s="22"/>
      <c r="E15" s="22"/>
      <c r="F15" s="22"/>
      <c r="G15" s="22"/>
      <c r="H15" s="21" t="s">
        <v>12</v>
      </c>
    </row>
    <row r="16" spans="1:9" ht="13.8" x14ac:dyDescent="0.25">
      <c r="A16" s="22"/>
      <c r="B16" s="22"/>
      <c r="C16" s="23" t="s">
        <v>11</v>
      </c>
      <c r="D16" s="22"/>
      <c r="E16" s="22" t="s">
        <v>12</v>
      </c>
      <c r="F16" s="24" t="s">
        <v>13</v>
      </c>
      <c r="G16" s="25">
        <v>0</v>
      </c>
      <c r="H16" s="21" t="s">
        <v>12</v>
      </c>
    </row>
    <row r="17" spans="1:8" ht="13.8" x14ac:dyDescent="0.25">
      <c r="A17" s="22"/>
      <c r="B17" s="22"/>
      <c r="C17" s="26"/>
      <c r="D17" s="22"/>
      <c r="E17" s="22"/>
      <c r="F17" s="27"/>
      <c r="G17" s="27"/>
      <c r="H17" s="21" t="s">
        <v>12</v>
      </c>
    </row>
    <row r="18" spans="1:8" ht="13.8" x14ac:dyDescent="0.25">
      <c r="A18" s="22"/>
      <c r="B18" s="22"/>
      <c r="C18" s="23" t="s">
        <v>17</v>
      </c>
      <c r="D18" s="22"/>
      <c r="E18" s="22"/>
      <c r="F18" s="27"/>
      <c r="G18" s="27"/>
      <c r="H18" s="21" t="s">
        <v>12</v>
      </c>
    </row>
    <row r="19" spans="1:8" ht="13.8" x14ac:dyDescent="0.25">
      <c r="A19" s="22"/>
      <c r="B19" s="22"/>
      <c r="C19" s="23" t="s">
        <v>11</v>
      </c>
      <c r="D19" s="22"/>
      <c r="E19" s="22" t="s">
        <v>12</v>
      </c>
      <c r="F19" s="24" t="s">
        <v>13</v>
      </c>
      <c r="G19" s="25">
        <v>0</v>
      </c>
      <c r="H19" s="21" t="s">
        <v>12</v>
      </c>
    </row>
    <row r="20" spans="1:8" ht="13.8" x14ac:dyDescent="0.25">
      <c r="A20" s="22"/>
      <c r="B20" s="22"/>
      <c r="C20" s="26"/>
      <c r="D20" s="22"/>
      <c r="E20" s="22"/>
      <c r="F20" s="27"/>
      <c r="G20" s="27"/>
      <c r="H20" s="21" t="s">
        <v>12</v>
      </c>
    </row>
    <row r="21" spans="1:8" ht="13.8" x14ac:dyDescent="0.25">
      <c r="A21" s="22"/>
      <c r="B21" s="22"/>
      <c r="C21" s="23" t="s">
        <v>18</v>
      </c>
      <c r="D21" s="22"/>
      <c r="E21" s="22"/>
      <c r="F21" s="27"/>
      <c r="G21" s="27"/>
      <c r="H21" s="21" t="s">
        <v>12</v>
      </c>
    </row>
    <row r="22" spans="1:8" ht="13.8" x14ac:dyDescent="0.25">
      <c r="A22" s="22"/>
      <c r="B22" s="22"/>
      <c r="C22" s="23" t="s">
        <v>11</v>
      </c>
      <c r="D22" s="22"/>
      <c r="E22" s="22" t="s">
        <v>12</v>
      </c>
      <c r="F22" s="24" t="s">
        <v>13</v>
      </c>
      <c r="G22" s="25">
        <v>0</v>
      </c>
      <c r="H22" s="21" t="s">
        <v>12</v>
      </c>
    </row>
    <row r="23" spans="1:8" ht="13.8" x14ac:dyDescent="0.25">
      <c r="A23" s="22"/>
      <c r="B23" s="22"/>
      <c r="C23" s="26"/>
      <c r="D23" s="22"/>
      <c r="E23" s="22"/>
      <c r="F23" s="27"/>
      <c r="G23" s="27"/>
      <c r="H23" s="21" t="s">
        <v>12</v>
      </c>
    </row>
    <row r="24" spans="1:8" ht="13.8" x14ac:dyDescent="0.25">
      <c r="A24" s="22"/>
      <c r="B24" s="22"/>
      <c r="C24" s="23" t="s">
        <v>19</v>
      </c>
      <c r="D24" s="22"/>
      <c r="E24" s="22"/>
      <c r="F24" s="28">
        <v>0</v>
      </c>
      <c r="G24" s="25">
        <v>0</v>
      </c>
      <c r="H24" s="21" t="s">
        <v>12</v>
      </c>
    </row>
    <row r="25" spans="1:8" ht="13.8" x14ac:dyDescent="0.25">
      <c r="A25" s="22"/>
      <c r="B25" s="22"/>
      <c r="C25" s="26"/>
      <c r="D25" s="22"/>
      <c r="E25" s="22"/>
      <c r="F25" s="27"/>
      <c r="G25" s="27"/>
      <c r="H25" s="21" t="s">
        <v>12</v>
      </c>
    </row>
    <row r="26" spans="1:8" ht="13.8" x14ac:dyDescent="0.25">
      <c r="A26" s="22"/>
      <c r="B26" s="22"/>
      <c r="C26" s="23" t="s">
        <v>20</v>
      </c>
      <c r="D26" s="22"/>
      <c r="E26" s="22"/>
      <c r="F26" s="27"/>
      <c r="G26" s="27"/>
      <c r="H26" s="21" t="s">
        <v>12</v>
      </c>
    </row>
    <row r="27" spans="1:8" ht="13.8" x14ac:dyDescent="0.25">
      <c r="A27" s="22"/>
      <c r="B27" s="22"/>
      <c r="C27" s="23" t="s">
        <v>10</v>
      </c>
      <c r="D27" s="22"/>
      <c r="E27" s="22"/>
      <c r="F27" s="27"/>
      <c r="G27" s="27"/>
      <c r="H27" s="21" t="s">
        <v>12</v>
      </c>
    </row>
    <row r="28" spans="1:8" ht="13.8" x14ac:dyDescent="0.25">
      <c r="A28" s="29">
        <v>1</v>
      </c>
      <c r="B28" s="30" t="s">
        <v>229</v>
      </c>
      <c r="C28" s="30" t="s">
        <v>230</v>
      </c>
      <c r="D28" s="30" t="s">
        <v>26</v>
      </c>
      <c r="E28" s="31">
        <v>250</v>
      </c>
      <c r="F28" s="32">
        <v>2495.9549999999999</v>
      </c>
      <c r="G28" s="33">
        <v>5.765004E-2</v>
      </c>
      <c r="H28" s="21">
        <v>7.0350000000000001</v>
      </c>
    </row>
    <row r="29" spans="1:8" ht="27.6" x14ac:dyDescent="0.25">
      <c r="A29" s="29">
        <v>2</v>
      </c>
      <c r="B29" s="30" t="s">
        <v>33</v>
      </c>
      <c r="C29" s="30" t="s">
        <v>34</v>
      </c>
      <c r="D29" s="30" t="s">
        <v>26</v>
      </c>
      <c r="E29" s="31">
        <v>1500</v>
      </c>
      <c r="F29" s="32">
        <v>1500.9870000000001</v>
      </c>
      <c r="G29" s="33">
        <v>3.4668879999999999E-2</v>
      </c>
      <c r="H29" s="21">
        <v>7.43</v>
      </c>
    </row>
    <row r="30" spans="1:8" ht="13.8" x14ac:dyDescent="0.25">
      <c r="A30" s="29">
        <v>3</v>
      </c>
      <c r="B30" s="30" t="s">
        <v>70</v>
      </c>
      <c r="C30" s="30" t="s">
        <v>71</v>
      </c>
      <c r="D30" s="30" t="s">
        <v>23</v>
      </c>
      <c r="E30" s="31">
        <v>1500</v>
      </c>
      <c r="F30" s="32">
        <v>1483.1534999999999</v>
      </c>
      <c r="G30" s="33">
        <v>3.4256969999999998E-2</v>
      </c>
      <c r="H30" s="21">
        <v>7.2949999999999999</v>
      </c>
    </row>
    <row r="31" spans="1:8" ht="13.8" x14ac:dyDescent="0.25">
      <c r="A31" s="29">
        <v>4</v>
      </c>
      <c r="B31" s="30" t="s">
        <v>231</v>
      </c>
      <c r="C31" s="30" t="s">
        <v>232</v>
      </c>
      <c r="D31" s="30" t="s">
        <v>26</v>
      </c>
      <c r="E31" s="31">
        <v>1000</v>
      </c>
      <c r="F31" s="32">
        <v>1006.76</v>
      </c>
      <c r="G31" s="33">
        <v>2.3253530000000001E-2</v>
      </c>
      <c r="H31" s="21">
        <v>8.01</v>
      </c>
    </row>
    <row r="32" spans="1:8" ht="13.8" x14ac:dyDescent="0.25">
      <c r="A32" s="29">
        <v>5</v>
      </c>
      <c r="B32" s="30" t="s">
        <v>233</v>
      </c>
      <c r="C32" s="30" t="s">
        <v>234</v>
      </c>
      <c r="D32" s="30" t="s">
        <v>235</v>
      </c>
      <c r="E32" s="31">
        <v>1000</v>
      </c>
      <c r="F32" s="32">
        <v>1004.84</v>
      </c>
      <c r="G32" s="33">
        <v>2.3209179999999999E-2</v>
      </c>
      <c r="H32" s="21">
        <v>7.62</v>
      </c>
    </row>
    <row r="33" spans="1:8" ht="27.6" x14ac:dyDescent="0.25">
      <c r="A33" s="29">
        <v>6</v>
      </c>
      <c r="B33" s="30" t="s">
        <v>64</v>
      </c>
      <c r="C33" s="30" t="s">
        <v>65</v>
      </c>
      <c r="D33" s="30" t="s">
        <v>26</v>
      </c>
      <c r="E33" s="31">
        <v>1000</v>
      </c>
      <c r="F33" s="32">
        <v>1002.165</v>
      </c>
      <c r="G33" s="33">
        <v>2.3147399999999999E-2</v>
      </c>
      <c r="H33" s="21">
        <v>7.45</v>
      </c>
    </row>
    <row r="34" spans="1:8" ht="13.8" x14ac:dyDescent="0.25">
      <c r="A34" s="29">
        <v>7</v>
      </c>
      <c r="B34" s="30" t="s">
        <v>236</v>
      </c>
      <c r="C34" s="30" t="s">
        <v>237</v>
      </c>
      <c r="D34" s="30" t="s">
        <v>238</v>
      </c>
      <c r="E34" s="31">
        <v>1000</v>
      </c>
      <c r="F34" s="32">
        <v>997.38199999999995</v>
      </c>
      <c r="G34" s="33">
        <v>2.3036919999999999E-2</v>
      </c>
      <c r="H34" s="21">
        <v>8.5299999999999994</v>
      </c>
    </row>
    <row r="35" spans="1:8" ht="13.8" x14ac:dyDescent="0.25">
      <c r="A35" s="29">
        <v>8</v>
      </c>
      <c r="B35" s="30" t="s">
        <v>239</v>
      </c>
      <c r="C35" s="30" t="s">
        <v>240</v>
      </c>
      <c r="D35" s="30" t="s">
        <v>23</v>
      </c>
      <c r="E35" s="31">
        <v>900</v>
      </c>
      <c r="F35" s="32">
        <v>901.78380000000004</v>
      </c>
      <c r="G35" s="33">
        <v>2.0828849999999999E-2</v>
      </c>
      <c r="H35" s="21">
        <v>7.2750000000000004</v>
      </c>
    </row>
    <row r="36" spans="1:8" ht="13.8" x14ac:dyDescent="0.25">
      <c r="A36" s="29">
        <v>9</v>
      </c>
      <c r="B36" s="30" t="s">
        <v>241</v>
      </c>
      <c r="C36" s="30" t="s">
        <v>242</v>
      </c>
      <c r="D36" s="30" t="s">
        <v>238</v>
      </c>
      <c r="E36" s="31">
        <v>900</v>
      </c>
      <c r="F36" s="32">
        <v>900.47159999999997</v>
      </c>
      <c r="G36" s="33">
        <v>2.0798540000000001E-2</v>
      </c>
      <c r="H36" s="21">
        <v>7.1</v>
      </c>
    </row>
    <row r="37" spans="1:8" ht="13.8" x14ac:dyDescent="0.25">
      <c r="A37" s="29">
        <v>10</v>
      </c>
      <c r="B37" s="30" t="s">
        <v>243</v>
      </c>
      <c r="C37" s="30" t="s">
        <v>244</v>
      </c>
      <c r="D37" s="30" t="s">
        <v>245</v>
      </c>
      <c r="E37" s="31">
        <v>1000</v>
      </c>
      <c r="F37" s="32">
        <v>667.29300000000001</v>
      </c>
      <c r="G37" s="33">
        <v>1.5412729999999999E-2</v>
      </c>
      <c r="H37" s="21">
        <v>8.59</v>
      </c>
    </row>
    <row r="38" spans="1:8" ht="27.6" x14ac:dyDescent="0.25">
      <c r="A38" s="29">
        <v>11</v>
      </c>
      <c r="B38" s="30" t="s">
        <v>246</v>
      </c>
      <c r="C38" s="30" t="s">
        <v>247</v>
      </c>
      <c r="D38" s="30" t="s">
        <v>23</v>
      </c>
      <c r="E38" s="31">
        <v>500</v>
      </c>
      <c r="F38" s="32">
        <v>502.70299999999997</v>
      </c>
      <c r="G38" s="33">
        <v>1.1611130000000001E-2</v>
      </c>
      <c r="H38" s="21">
        <v>7.43</v>
      </c>
    </row>
    <row r="39" spans="1:8" ht="13.8" x14ac:dyDescent="0.25">
      <c r="A39" s="29">
        <v>12</v>
      </c>
      <c r="B39" s="30" t="s">
        <v>51</v>
      </c>
      <c r="C39" s="30" t="s">
        <v>52</v>
      </c>
      <c r="D39" s="30" t="s">
        <v>23</v>
      </c>
      <c r="E39" s="31">
        <v>500</v>
      </c>
      <c r="F39" s="32">
        <v>502.11399999999998</v>
      </c>
      <c r="G39" s="33">
        <v>1.159752E-2</v>
      </c>
      <c r="H39" s="21">
        <v>7.11</v>
      </c>
    </row>
    <row r="40" spans="1:8" ht="13.8" x14ac:dyDescent="0.25">
      <c r="A40" s="29">
        <v>13</v>
      </c>
      <c r="B40" s="30" t="s">
        <v>248</v>
      </c>
      <c r="C40" s="30" t="s">
        <v>249</v>
      </c>
      <c r="D40" s="30" t="s">
        <v>23</v>
      </c>
      <c r="E40" s="31">
        <v>500</v>
      </c>
      <c r="F40" s="32">
        <v>501.02100000000002</v>
      </c>
      <c r="G40" s="33">
        <v>1.1572280000000001E-2</v>
      </c>
      <c r="H40" s="21">
        <v>7.3367000000000004</v>
      </c>
    </row>
    <row r="41" spans="1:8" ht="27.6" x14ac:dyDescent="0.25">
      <c r="A41" s="29">
        <v>14</v>
      </c>
      <c r="B41" s="30" t="s">
        <v>127</v>
      </c>
      <c r="C41" s="30" t="s">
        <v>128</v>
      </c>
      <c r="D41" s="30" t="s">
        <v>23</v>
      </c>
      <c r="E41" s="31">
        <v>500</v>
      </c>
      <c r="F41" s="32">
        <v>500.55250000000001</v>
      </c>
      <c r="G41" s="33">
        <v>1.1561460000000001E-2</v>
      </c>
      <c r="H41" s="21">
        <v>7.415</v>
      </c>
    </row>
    <row r="42" spans="1:8" ht="27.6" x14ac:dyDescent="0.25">
      <c r="A42" s="29">
        <v>15</v>
      </c>
      <c r="B42" s="30" t="s">
        <v>129</v>
      </c>
      <c r="C42" s="30" t="s">
        <v>130</v>
      </c>
      <c r="D42" s="30" t="s">
        <v>26</v>
      </c>
      <c r="E42" s="31">
        <v>500</v>
      </c>
      <c r="F42" s="32">
        <v>499.916</v>
      </c>
      <c r="G42" s="33">
        <v>1.154675E-2</v>
      </c>
      <c r="H42" s="21">
        <v>7.4</v>
      </c>
    </row>
    <row r="43" spans="1:8" ht="27.6" x14ac:dyDescent="0.25">
      <c r="A43" s="29">
        <v>16</v>
      </c>
      <c r="B43" s="30" t="s">
        <v>68</v>
      </c>
      <c r="C43" s="30" t="s">
        <v>69</v>
      </c>
      <c r="D43" s="30" t="s">
        <v>26</v>
      </c>
      <c r="E43" s="31">
        <v>500</v>
      </c>
      <c r="F43" s="32">
        <v>498.83150000000001</v>
      </c>
      <c r="G43" s="33">
        <v>1.1521709999999999E-2</v>
      </c>
      <c r="H43" s="21">
        <v>7.4568000000000003</v>
      </c>
    </row>
    <row r="44" spans="1:8" ht="27.6" x14ac:dyDescent="0.25">
      <c r="A44" s="29">
        <v>17</v>
      </c>
      <c r="B44" s="30" t="s">
        <v>250</v>
      </c>
      <c r="C44" s="30" t="s">
        <v>251</v>
      </c>
      <c r="D44" s="30" t="s">
        <v>26</v>
      </c>
      <c r="E44" s="31">
        <v>500</v>
      </c>
      <c r="F44" s="32">
        <v>494.86349999999999</v>
      </c>
      <c r="G44" s="33">
        <v>1.1430060000000001E-2</v>
      </c>
      <c r="H44" s="21">
        <v>7.43</v>
      </c>
    </row>
    <row r="45" spans="1:8" ht="13.8" x14ac:dyDescent="0.25">
      <c r="A45" s="29">
        <v>18</v>
      </c>
      <c r="B45" s="30" t="s">
        <v>252</v>
      </c>
      <c r="C45" s="30" t="s">
        <v>253</v>
      </c>
      <c r="D45" s="30" t="s">
        <v>238</v>
      </c>
      <c r="E45" s="31">
        <v>350</v>
      </c>
      <c r="F45" s="32">
        <v>350.33145000000002</v>
      </c>
      <c r="G45" s="33">
        <v>8.09174E-3</v>
      </c>
      <c r="H45" s="21">
        <v>8.5150000000000006</v>
      </c>
    </row>
    <row r="46" spans="1:8" ht="13.8" x14ac:dyDescent="0.25">
      <c r="A46" s="29">
        <v>19</v>
      </c>
      <c r="B46" s="30" t="s">
        <v>254</v>
      </c>
      <c r="C46" s="30" t="s">
        <v>255</v>
      </c>
      <c r="D46" s="30" t="s">
        <v>256</v>
      </c>
      <c r="E46" s="31">
        <v>300</v>
      </c>
      <c r="F46" s="32">
        <v>300.52199999999999</v>
      </c>
      <c r="G46" s="33">
        <v>6.9412700000000003E-3</v>
      </c>
      <c r="H46" s="21">
        <v>8.61</v>
      </c>
    </row>
    <row r="47" spans="1:8" ht="13.8" x14ac:dyDescent="0.25">
      <c r="A47" s="22"/>
      <c r="B47" s="22"/>
      <c r="C47" s="23" t="s">
        <v>11</v>
      </c>
      <c r="D47" s="22"/>
      <c r="E47" s="22" t="s">
        <v>12</v>
      </c>
      <c r="F47" s="28">
        <v>16111.645850000001</v>
      </c>
      <c r="G47" s="25">
        <v>0.37213696000000002</v>
      </c>
      <c r="H47" s="21" t="s">
        <v>12</v>
      </c>
    </row>
    <row r="48" spans="1:8" ht="13.8" x14ac:dyDescent="0.25">
      <c r="A48" s="22"/>
      <c r="B48" s="22"/>
      <c r="C48" s="26"/>
      <c r="D48" s="22"/>
      <c r="E48" s="22"/>
      <c r="F48" s="27"/>
      <c r="G48" s="27"/>
      <c r="H48" s="21" t="s">
        <v>12</v>
      </c>
    </row>
    <row r="49" spans="1:8" ht="13.8" x14ac:dyDescent="0.25">
      <c r="A49" s="22"/>
      <c r="B49" s="22"/>
      <c r="C49" s="23" t="s">
        <v>72</v>
      </c>
      <c r="D49" s="22"/>
      <c r="E49" s="22"/>
      <c r="F49" s="22"/>
      <c r="G49" s="22"/>
      <c r="H49" s="21" t="s">
        <v>12</v>
      </c>
    </row>
    <row r="50" spans="1:8" ht="13.8" x14ac:dyDescent="0.25">
      <c r="A50" s="22"/>
      <c r="B50" s="22"/>
      <c r="C50" s="23" t="s">
        <v>11</v>
      </c>
      <c r="D50" s="22"/>
      <c r="E50" s="22" t="s">
        <v>12</v>
      </c>
      <c r="F50" s="24" t="s">
        <v>13</v>
      </c>
      <c r="G50" s="25">
        <v>0</v>
      </c>
      <c r="H50" s="21" t="s">
        <v>12</v>
      </c>
    </row>
    <row r="51" spans="1:8" ht="13.8" x14ac:dyDescent="0.25">
      <c r="A51" s="22"/>
      <c r="B51" s="22"/>
      <c r="C51" s="26"/>
      <c r="D51" s="22"/>
      <c r="E51" s="22"/>
      <c r="F51" s="27"/>
      <c r="G51" s="27"/>
      <c r="H51" s="21" t="s">
        <v>12</v>
      </c>
    </row>
    <row r="52" spans="1:8" ht="13.8" x14ac:dyDescent="0.25">
      <c r="A52" s="22"/>
      <c r="B52" s="22"/>
      <c r="C52" s="23" t="s">
        <v>73</v>
      </c>
      <c r="D52" s="22"/>
      <c r="E52" s="22"/>
      <c r="F52" s="22"/>
      <c r="G52" s="22"/>
      <c r="H52" s="21" t="s">
        <v>12</v>
      </c>
    </row>
    <row r="53" spans="1:8" ht="13.8" x14ac:dyDescent="0.25">
      <c r="A53" s="29">
        <v>1</v>
      </c>
      <c r="B53" s="30" t="s">
        <v>257</v>
      </c>
      <c r="C53" s="30" t="s">
        <v>258</v>
      </c>
      <c r="D53" s="30" t="s">
        <v>76</v>
      </c>
      <c r="E53" s="31">
        <v>500000</v>
      </c>
      <c r="F53" s="32">
        <v>501.98149999999998</v>
      </c>
      <c r="G53" s="33">
        <v>1.1594459999999999E-2</v>
      </c>
      <c r="H53" s="21">
        <v>6.9440999999999997</v>
      </c>
    </row>
    <row r="54" spans="1:8" ht="13.8" x14ac:dyDescent="0.25">
      <c r="A54" s="22"/>
      <c r="B54" s="22"/>
      <c r="C54" s="23" t="s">
        <v>11</v>
      </c>
      <c r="D54" s="22"/>
      <c r="E54" s="22" t="s">
        <v>12</v>
      </c>
      <c r="F54" s="28">
        <v>501.98149999999998</v>
      </c>
      <c r="G54" s="25">
        <v>1.1594459999999999E-2</v>
      </c>
      <c r="H54" s="21" t="s">
        <v>12</v>
      </c>
    </row>
    <row r="55" spans="1:8" ht="13.8" x14ac:dyDescent="0.25">
      <c r="A55" s="22"/>
      <c r="B55" s="22"/>
      <c r="C55" s="26"/>
      <c r="D55" s="22"/>
      <c r="E55" s="22"/>
      <c r="F55" s="27"/>
      <c r="G55" s="27"/>
      <c r="H55" s="21" t="s">
        <v>12</v>
      </c>
    </row>
    <row r="56" spans="1:8" ht="13.8" x14ac:dyDescent="0.25">
      <c r="A56" s="22"/>
      <c r="B56" s="22"/>
      <c r="C56" s="23" t="s">
        <v>83</v>
      </c>
      <c r="D56" s="22"/>
      <c r="E56" s="22"/>
      <c r="F56" s="27"/>
      <c r="G56" s="27"/>
      <c r="H56" s="21" t="s">
        <v>12</v>
      </c>
    </row>
    <row r="57" spans="1:8" ht="13.8" x14ac:dyDescent="0.25">
      <c r="A57" s="22"/>
      <c r="B57" s="22"/>
      <c r="C57" s="23" t="s">
        <v>11</v>
      </c>
      <c r="D57" s="22"/>
      <c r="E57" s="22" t="s">
        <v>12</v>
      </c>
      <c r="F57" s="24" t="s">
        <v>13</v>
      </c>
      <c r="G57" s="25">
        <v>0</v>
      </c>
      <c r="H57" s="21" t="s">
        <v>12</v>
      </c>
    </row>
    <row r="58" spans="1:8" ht="13.8" x14ac:dyDescent="0.25">
      <c r="A58" s="22"/>
      <c r="B58" s="22"/>
      <c r="C58" s="26"/>
      <c r="D58" s="22"/>
      <c r="E58" s="22"/>
      <c r="F58" s="27"/>
      <c r="G58" s="27"/>
      <c r="H58" s="21" t="s">
        <v>12</v>
      </c>
    </row>
    <row r="59" spans="1:8" ht="13.8" x14ac:dyDescent="0.25">
      <c r="A59" s="22"/>
      <c r="B59" s="22"/>
      <c r="C59" s="23" t="s">
        <v>84</v>
      </c>
      <c r="D59" s="22"/>
      <c r="E59" s="22"/>
      <c r="F59" s="28">
        <v>16613.627349999999</v>
      </c>
      <c r="G59" s="25">
        <v>0.38373141999999999</v>
      </c>
      <c r="H59" s="21" t="s">
        <v>12</v>
      </c>
    </row>
    <row r="60" spans="1:8" ht="13.8" x14ac:dyDescent="0.25">
      <c r="A60" s="22"/>
      <c r="B60" s="22"/>
      <c r="C60" s="26"/>
      <c r="D60" s="22"/>
      <c r="E60" s="22"/>
      <c r="F60" s="27"/>
      <c r="G60" s="27"/>
      <c r="H60" s="21" t="s">
        <v>12</v>
      </c>
    </row>
    <row r="61" spans="1:8" ht="13.8" x14ac:dyDescent="0.25">
      <c r="A61" s="22"/>
      <c r="B61" s="22"/>
      <c r="C61" s="23" t="s">
        <v>85</v>
      </c>
      <c r="D61" s="22"/>
      <c r="E61" s="22"/>
      <c r="F61" s="27"/>
      <c r="G61" s="27"/>
      <c r="H61" s="21" t="s">
        <v>12</v>
      </c>
    </row>
    <row r="62" spans="1:8" ht="13.8" x14ac:dyDescent="0.25">
      <c r="A62" s="22"/>
      <c r="B62" s="22"/>
      <c r="C62" s="23" t="s">
        <v>86</v>
      </c>
      <c r="D62" s="22"/>
      <c r="E62" s="22"/>
      <c r="F62" s="27"/>
      <c r="G62" s="27"/>
      <c r="H62" s="21" t="s">
        <v>12</v>
      </c>
    </row>
    <row r="63" spans="1:8" ht="13.8" x14ac:dyDescent="0.25">
      <c r="A63" s="29">
        <v>1</v>
      </c>
      <c r="B63" s="30" t="s">
        <v>87</v>
      </c>
      <c r="C63" s="30" t="s">
        <v>88</v>
      </c>
      <c r="D63" s="30" t="s">
        <v>89</v>
      </c>
      <c r="E63" s="31">
        <v>500</v>
      </c>
      <c r="F63" s="32">
        <v>2414.2600000000002</v>
      </c>
      <c r="G63" s="33">
        <v>5.5763100000000003E-2</v>
      </c>
      <c r="H63" s="21">
        <v>6.8951000000000002</v>
      </c>
    </row>
    <row r="64" spans="1:8" ht="13.8" x14ac:dyDescent="0.25">
      <c r="A64" s="29">
        <v>2</v>
      </c>
      <c r="B64" s="30" t="s">
        <v>259</v>
      </c>
      <c r="C64" s="30" t="s">
        <v>260</v>
      </c>
      <c r="D64" s="30" t="s">
        <v>94</v>
      </c>
      <c r="E64" s="31">
        <v>500</v>
      </c>
      <c r="F64" s="32">
        <v>2403.8024999999998</v>
      </c>
      <c r="G64" s="33">
        <v>5.5521559999999998E-2</v>
      </c>
      <c r="H64" s="21">
        <v>6.8901000000000003</v>
      </c>
    </row>
    <row r="65" spans="1:8" ht="13.8" x14ac:dyDescent="0.25">
      <c r="A65" s="29">
        <v>3</v>
      </c>
      <c r="B65" s="30" t="s">
        <v>261</v>
      </c>
      <c r="C65" s="30" t="s">
        <v>262</v>
      </c>
      <c r="D65" s="30" t="s">
        <v>94</v>
      </c>
      <c r="E65" s="31">
        <v>500</v>
      </c>
      <c r="F65" s="32">
        <v>2398.8724999999999</v>
      </c>
      <c r="G65" s="33">
        <v>5.5407690000000002E-2</v>
      </c>
      <c r="H65" s="21">
        <v>6.9001000000000001</v>
      </c>
    </row>
    <row r="66" spans="1:8" ht="13.8" x14ac:dyDescent="0.25">
      <c r="A66" s="29">
        <v>4</v>
      </c>
      <c r="B66" s="30" t="s">
        <v>155</v>
      </c>
      <c r="C66" s="30" t="s">
        <v>156</v>
      </c>
      <c r="D66" s="30" t="s">
        <v>94</v>
      </c>
      <c r="E66" s="31">
        <v>200</v>
      </c>
      <c r="F66" s="32">
        <v>974.64099999999996</v>
      </c>
      <c r="G66" s="33">
        <v>2.2511659999999999E-2</v>
      </c>
      <c r="H66" s="21">
        <v>7.0350000000000001</v>
      </c>
    </row>
    <row r="67" spans="1:8" ht="13.8" x14ac:dyDescent="0.25">
      <c r="A67" s="29">
        <v>5</v>
      </c>
      <c r="B67" s="30" t="s">
        <v>173</v>
      </c>
      <c r="C67" s="30" t="s">
        <v>174</v>
      </c>
      <c r="D67" s="30" t="s">
        <v>94</v>
      </c>
      <c r="E67" s="31">
        <v>200</v>
      </c>
      <c r="F67" s="32">
        <v>966.40099999999995</v>
      </c>
      <c r="G67" s="33">
        <v>2.2321339999999999E-2</v>
      </c>
      <c r="H67" s="21">
        <v>7.05</v>
      </c>
    </row>
    <row r="68" spans="1:8" ht="13.8" x14ac:dyDescent="0.25">
      <c r="A68" s="29">
        <v>6</v>
      </c>
      <c r="B68" s="30" t="s">
        <v>263</v>
      </c>
      <c r="C68" s="30" t="s">
        <v>264</v>
      </c>
      <c r="D68" s="30" t="s">
        <v>94</v>
      </c>
      <c r="E68" s="31">
        <v>200</v>
      </c>
      <c r="F68" s="32">
        <v>965.72799999999995</v>
      </c>
      <c r="G68" s="33">
        <v>2.2305800000000001E-2</v>
      </c>
      <c r="H68" s="21">
        <v>6.89</v>
      </c>
    </row>
    <row r="69" spans="1:8" ht="13.8" x14ac:dyDescent="0.25">
      <c r="A69" s="29">
        <v>7</v>
      </c>
      <c r="B69" s="30" t="s">
        <v>265</v>
      </c>
      <c r="C69" s="30" t="s">
        <v>266</v>
      </c>
      <c r="D69" s="30" t="s">
        <v>187</v>
      </c>
      <c r="E69" s="31">
        <v>200</v>
      </c>
      <c r="F69" s="32">
        <v>958.86800000000005</v>
      </c>
      <c r="G69" s="33">
        <v>2.214735E-2</v>
      </c>
      <c r="H69" s="21">
        <v>6.8975</v>
      </c>
    </row>
    <row r="70" spans="1:8" ht="13.8" x14ac:dyDescent="0.25">
      <c r="A70" s="22"/>
      <c r="B70" s="22"/>
      <c r="C70" s="23" t="s">
        <v>11</v>
      </c>
      <c r="D70" s="22"/>
      <c r="E70" s="22" t="s">
        <v>12</v>
      </c>
      <c r="F70" s="28">
        <v>11082.573</v>
      </c>
      <c r="G70" s="25">
        <v>0.2559785</v>
      </c>
      <c r="H70" s="21" t="s">
        <v>12</v>
      </c>
    </row>
    <row r="71" spans="1:8" ht="13.8" x14ac:dyDescent="0.25">
      <c r="A71" s="22"/>
      <c r="B71" s="22"/>
      <c r="C71" s="26"/>
      <c r="D71" s="22"/>
      <c r="E71" s="22"/>
      <c r="F71" s="27"/>
      <c r="G71" s="27"/>
      <c r="H71" s="21" t="s">
        <v>12</v>
      </c>
    </row>
    <row r="72" spans="1:8" ht="13.8" x14ac:dyDescent="0.25">
      <c r="A72" s="22"/>
      <c r="B72" s="22"/>
      <c r="C72" s="23" t="s">
        <v>95</v>
      </c>
      <c r="D72" s="22"/>
      <c r="E72" s="22"/>
      <c r="F72" s="27"/>
      <c r="G72" s="27"/>
      <c r="H72" s="21" t="s">
        <v>12</v>
      </c>
    </row>
    <row r="73" spans="1:8" ht="13.8" x14ac:dyDescent="0.25">
      <c r="A73" s="29">
        <v>1</v>
      </c>
      <c r="B73" s="30" t="s">
        <v>196</v>
      </c>
      <c r="C73" s="30" t="s">
        <v>197</v>
      </c>
      <c r="D73" s="30" t="s">
        <v>94</v>
      </c>
      <c r="E73" s="31">
        <v>400</v>
      </c>
      <c r="F73" s="32">
        <v>1915.056</v>
      </c>
      <c r="G73" s="33">
        <v>4.4232790000000001E-2</v>
      </c>
      <c r="H73" s="21">
        <v>7.26</v>
      </c>
    </row>
    <row r="74" spans="1:8" ht="13.8" x14ac:dyDescent="0.25">
      <c r="A74" s="29">
        <v>2</v>
      </c>
      <c r="B74" s="30" t="s">
        <v>206</v>
      </c>
      <c r="C74" s="30" t="s">
        <v>207</v>
      </c>
      <c r="D74" s="30" t="s">
        <v>94</v>
      </c>
      <c r="E74" s="31">
        <v>200</v>
      </c>
      <c r="F74" s="32">
        <v>978.89</v>
      </c>
      <c r="G74" s="33">
        <v>2.2609799999999999E-2</v>
      </c>
      <c r="H74" s="21">
        <v>8.65</v>
      </c>
    </row>
    <row r="75" spans="1:8" ht="13.8" x14ac:dyDescent="0.25">
      <c r="A75" s="29">
        <v>3</v>
      </c>
      <c r="B75" s="30" t="s">
        <v>204</v>
      </c>
      <c r="C75" s="30" t="s">
        <v>205</v>
      </c>
      <c r="D75" s="30" t="s">
        <v>94</v>
      </c>
      <c r="E75" s="31">
        <v>200</v>
      </c>
      <c r="F75" s="32">
        <v>955.05700000000002</v>
      </c>
      <c r="G75" s="33">
        <v>2.205932E-2</v>
      </c>
      <c r="H75" s="21">
        <v>7.7024999999999997</v>
      </c>
    </row>
    <row r="76" spans="1:8" ht="27.6" x14ac:dyDescent="0.25">
      <c r="A76" s="29">
        <v>4</v>
      </c>
      <c r="B76" s="30" t="s">
        <v>210</v>
      </c>
      <c r="C76" s="30" t="s">
        <v>211</v>
      </c>
      <c r="D76" s="30" t="s">
        <v>94</v>
      </c>
      <c r="E76" s="31">
        <v>100</v>
      </c>
      <c r="F76" s="32">
        <v>481.50299999999999</v>
      </c>
      <c r="G76" s="33">
        <v>1.112146E-2</v>
      </c>
      <c r="H76" s="21">
        <v>8.1050000000000004</v>
      </c>
    </row>
    <row r="77" spans="1:8" ht="13.8" x14ac:dyDescent="0.25">
      <c r="A77" s="22"/>
      <c r="B77" s="22"/>
      <c r="C77" s="23" t="s">
        <v>11</v>
      </c>
      <c r="D77" s="22"/>
      <c r="E77" s="22" t="s">
        <v>12</v>
      </c>
      <c r="F77" s="28">
        <v>4330.5060000000003</v>
      </c>
      <c r="G77" s="25">
        <v>0.10002337</v>
      </c>
      <c r="H77" s="21" t="s">
        <v>12</v>
      </c>
    </row>
    <row r="78" spans="1:8" ht="13.8" x14ac:dyDescent="0.25">
      <c r="A78" s="22"/>
      <c r="B78" s="22"/>
      <c r="C78" s="26"/>
      <c r="D78" s="22"/>
      <c r="E78" s="22"/>
      <c r="F78" s="27"/>
      <c r="G78" s="27"/>
      <c r="H78" s="21" t="s">
        <v>12</v>
      </c>
    </row>
    <row r="79" spans="1:8" ht="13.8" x14ac:dyDescent="0.25">
      <c r="A79" s="22"/>
      <c r="B79" s="22"/>
      <c r="C79" s="23" t="s">
        <v>96</v>
      </c>
      <c r="D79" s="22"/>
      <c r="E79" s="22"/>
      <c r="F79" s="27"/>
      <c r="G79" s="27"/>
      <c r="H79" s="21" t="s">
        <v>12</v>
      </c>
    </row>
    <row r="80" spans="1:8" ht="13.8" x14ac:dyDescent="0.25">
      <c r="A80" s="29">
        <v>1</v>
      </c>
      <c r="B80" s="30" t="s">
        <v>224</v>
      </c>
      <c r="C80" s="30" t="s">
        <v>225</v>
      </c>
      <c r="D80" s="30" t="s">
        <v>76</v>
      </c>
      <c r="E80" s="31">
        <v>2000000</v>
      </c>
      <c r="F80" s="32">
        <v>1992.348</v>
      </c>
      <c r="G80" s="33">
        <v>4.6018040000000003E-2</v>
      </c>
      <c r="H80" s="21">
        <v>5.1931000000000003</v>
      </c>
    </row>
    <row r="81" spans="1:16" ht="13.8" x14ac:dyDescent="0.25">
      <c r="A81" s="29">
        <v>2</v>
      </c>
      <c r="B81" s="30" t="s">
        <v>222</v>
      </c>
      <c r="C81" s="30" t="s">
        <v>223</v>
      </c>
      <c r="D81" s="30" t="s">
        <v>76</v>
      </c>
      <c r="E81" s="31">
        <v>700000</v>
      </c>
      <c r="F81" s="32">
        <v>693.84490000000005</v>
      </c>
      <c r="G81" s="33">
        <v>1.602601E-2</v>
      </c>
      <c r="H81" s="21">
        <v>5.3083</v>
      </c>
    </row>
    <row r="82" spans="1:16" ht="13.8" x14ac:dyDescent="0.25">
      <c r="A82" s="22"/>
      <c r="B82" s="22"/>
      <c r="C82" s="23" t="s">
        <v>11</v>
      </c>
      <c r="D82" s="22"/>
      <c r="E82" s="22" t="s">
        <v>12</v>
      </c>
      <c r="F82" s="28">
        <v>2686.1929</v>
      </c>
      <c r="G82" s="25">
        <v>6.2044050000000003E-2</v>
      </c>
      <c r="H82" s="21" t="s">
        <v>12</v>
      </c>
    </row>
    <row r="83" spans="1:16" ht="13.8" x14ac:dyDescent="0.25">
      <c r="A83" s="22"/>
      <c r="B83" s="22"/>
      <c r="C83" s="26"/>
      <c r="D83" s="22"/>
      <c r="E83" s="22"/>
      <c r="F83" s="27"/>
      <c r="G83" s="27"/>
      <c r="H83" s="21" t="s">
        <v>12</v>
      </c>
    </row>
    <row r="84" spans="1:16" ht="13.8" x14ac:dyDescent="0.25">
      <c r="A84" s="22"/>
      <c r="B84" s="22"/>
      <c r="C84" s="23" t="s">
        <v>97</v>
      </c>
      <c r="D84" s="22"/>
      <c r="E84" s="22"/>
      <c r="F84" s="27"/>
      <c r="G84" s="27"/>
      <c r="H84" s="21" t="s">
        <v>12</v>
      </c>
    </row>
    <row r="85" spans="1:16" ht="13.8" x14ac:dyDescent="0.25">
      <c r="A85" s="29">
        <v>1</v>
      </c>
      <c r="B85" s="30"/>
      <c r="C85" s="30" t="s">
        <v>98</v>
      </c>
      <c r="D85" s="30"/>
      <c r="E85" s="34"/>
      <c r="F85" s="32">
        <v>8729.228407306</v>
      </c>
      <c r="G85" s="33">
        <v>0.20162237999999999</v>
      </c>
      <c r="H85" s="21">
        <v>5.25</v>
      </c>
    </row>
    <row r="86" spans="1:16" ht="13.8" x14ac:dyDescent="0.25">
      <c r="A86" s="22"/>
      <c r="B86" s="22"/>
      <c r="C86" s="23" t="s">
        <v>11</v>
      </c>
      <c r="D86" s="22"/>
      <c r="E86" s="22" t="s">
        <v>12</v>
      </c>
      <c r="F86" s="28">
        <v>8729.228407306</v>
      </c>
      <c r="G86" s="25">
        <v>0.20162237999999999</v>
      </c>
      <c r="H86" s="21" t="s">
        <v>12</v>
      </c>
    </row>
    <row r="87" spans="1:16" ht="13.8" x14ac:dyDescent="0.25">
      <c r="A87" s="22"/>
      <c r="B87" s="22"/>
      <c r="C87" s="26"/>
      <c r="D87" s="22"/>
      <c r="E87" s="22"/>
      <c r="F87" s="27"/>
      <c r="G87" s="27"/>
      <c r="H87" s="21" t="s">
        <v>12</v>
      </c>
    </row>
    <row r="88" spans="1:16" ht="13.8" x14ac:dyDescent="0.25">
      <c r="A88" s="22"/>
      <c r="B88" s="22"/>
      <c r="C88" s="23" t="s">
        <v>99</v>
      </c>
      <c r="D88" s="22"/>
      <c r="E88" s="22"/>
      <c r="F88" s="28">
        <v>26828.500307306</v>
      </c>
      <c r="G88" s="25">
        <v>0.61966829999999995</v>
      </c>
      <c r="H88" s="21" t="s">
        <v>12</v>
      </c>
    </row>
    <row r="89" spans="1:16" ht="13.8" x14ac:dyDescent="0.25">
      <c r="A89" s="22"/>
      <c r="B89" s="22"/>
      <c r="C89" s="27"/>
      <c r="D89" s="22"/>
      <c r="E89" s="22"/>
      <c r="F89" s="22"/>
      <c r="G89" s="22"/>
      <c r="H89" s="21" t="s">
        <v>12</v>
      </c>
    </row>
    <row r="90" spans="1:16" ht="13.8" x14ac:dyDescent="0.25">
      <c r="A90" s="22"/>
      <c r="B90" s="22"/>
      <c r="C90" s="23" t="s">
        <v>100</v>
      </c>
      <c r="D90" s="22"/>
      <c r="E90" s="22"/>
      <c r="F90" s="22"/>
      <c r="G90" s="22"/>
      <c r="H90" s="21" t="s">
        <v>12</v>
      </c>
    </row>
    <row r="91" spans="1:16" ht="13.8" x14ac:dyDescent="0.25">
      <c r="A91" s="22"/>
      <c r="B91" s="22"/>
      <c r="C91" s="23" t="s">
        <v>101</v>
      </c>
      <c r="D91" s="22"/>
      <c r="E91" s="22"/>
      <c r="F91" s="22"/>
      <c r="G91" s="22"/>
      <c r="H91" s="21" t="s">
        <v>12</v>
      </c>
    </row>
    <row r="92" spans="1:16" ht="13.8" x14ac:dyDescent="0.25">
      <c r="A92" s="22"/>
      <c r="B92" s="22"/>
      <c r="C92" s="23" t="s">
        <v>11</v>
      </c>
      <c r="D92" s="22"/>
      <c r="E92" s="22" t="s">
        <v>12</v>
      </c>
      <c r="F92" s="24" t="s">
        <v>13</v>
      </c>
      <c r="G92" s="25">
        <v>0</v>
      </c>
      <c r="H92" s="21" t="s">
        <v>12</v>
      </c>
    </row>
    <row r="93" spans="1:16" ht="13.8" x14ac:dyDescent="0.25">
      <c r="A93" s="19"/>
      <c r="B93" s="19"/>
      <c r="C93" s="82"/>
      <c r="D93" s="19"/>
      <c r="E93" s="19"/>
      <c r="F93" s="47"/>
      <c r="G93" s="47"/>
      <c r="H93" s="21" t="s">
        <v>12</v>
      </c>
    </row>
    <row r="94" spans="1:16" ht="13.8" x14ac:dyDescent="0.3">
      <c r="A94" s="19"/>
      <c r="B94" s="19"/>
      <c r="C94" s="20" t="s">
        <v>655</v>
      </c>
      <c r="D94" s="19"/>
      <c r="E94" s="19"/>
      <c r="F94" s="47"/>
      <c r="G94" s="47"/>
      <c r="H94" s="21" t="s">
        <v>12</v>
      </c>
      <c r="I94" s="63"/>
      <c r="J94" s="63"/>
      <c r="K94" s="63"/>
      <c r="L94" s="63"/>
      <c r="M94" s="63"/>
      <c r="N94" s="83"/>
      <c r="O94" s="83"/>
      <c r="P94" s="83"/>
    </row>
    <row r="95" spans="1:16" ht="13.8" x14ac:dyDescent="0.25">
      <c r="A95" s="84">
        <v>1</v>
      </c>
      <c r="B95" s="52" t="s">
        <v>102</v>
      </c>
      <c r="C95" s="52" t="s">
        <v>103</v>
      </c>
      <c r="D95" s="52"/>
      <c r="E95" s="85">
        <v>1158.5250000000001</v>
      </c>
      <c r="F95" s="86">
        <v>138.103925898</v>
      </c>
      <c r="G95" s="87">
        <v>3.1898400000000002E-3</v>
      </c>
      <c r="H95" s="21"/>
    </row>
    <row r="96" spans="1:16" ht="13.8" x14ac:dyDescent="0.25">
      <c r="A96" s="19"/>
      <c r="B96" s="19"/>
      <c r="C96" s="20" t="s">
        <v>11</v>
      </c>
      <c r="D96" s="19"/>
      <c r="E96" s="19" t="s">
        <v>12</v>
      </c>
      <c r="F96" s="88">
        <f>SUM(F95)</f>
        <v>138.103925898</v>
      </c>
      <c r="G96" s="89">
        <f>SUM(G95)</f>
        <v>3.1898400000000002E-3</v>
      </c>
      <c r="H96" s="21" t="s">
        <v>12</v>
      </c>
    </row>
    <row r="97" spans="1:8" ht="13.8" x14ac:dyDescent="0.25">
      <c r="A97" s="22"/>
      <c r="B97" s="22"/>
      <c r="C97" s="26"/>
      <c r="D97" s="22"/>
      <c r="E97" s="22"/>
      <c r="F97" s="27"/>
      <c r="G97" s="27"/>
      <c r="H97" s="21" t="s">
        <v>12</v>
      </c>
    </row>
    <row r="98" spans="1:8" ht="13.8" x14ac:dyDescent="0.25">
      <c r="A98" s="22"/>
      <c r="B98" s="22"/>
      <c r="C98" s="23" t="s">
        <v>104</v>
      </c>
      <c r="D98" s="22"/>
      <c r="E98" s="22"/>
      <c r="F98" s="22"/>
      <c r="G98" s="22"/>
      <c r="H98" s="21" t="s">
        <v>12</v>
      </c>
    </row>
    <row r="99" spans="1:8" ht="13.8" x14ac:dyDescent="0.25">
      <c r="A99" s="22"/>
      <c r="B99" s="22"/>
      <c r="C99" s="23" t="s">
        <v>105</v>
      </c>
      <c r="D99" s="22"/>
      <c r="E99" s="22"/>
      <c r="F99" s="22"/>
      <c r="G99" s="22"/>
      <c r="H99" s="21" t="s">
        <v>12</v>
      </c>
    </row>
    <row r="100" spans="1:8" ht="13.8" x14ac:dyDescent="0.25">
      <c r="A100" s="22"/>
      <c r="B100" s="22"/>
      <c r="C100" s="23" t="s">
        <v>11</v>
      </c>
      <c r="D100" s="22"/>
      <c r="E100" s="22" t="s">
        <v>12</v>
      </c>
      <c r="F100" s="24" t="s">
        <v>13</v>
      </c>
      <c r="G100" s="25">
        <v>0</v>
      </c>
      <c r="H100" s="21" t="s">
        <v>12</v>
      </c>
    </row>
    <row r="101" spans="1:8" ht="13.8" x14ac:dyDescent="0.25">
      <c r="A101" s="22"/>
      <c r="B101" s="22"/>
      <c r="C101" s="26"/>
      <c r="D101" s="22"/>
      <c r="E101" s="22"/>
      <c r="F101" s="27"/>
      <c r="G101" s="27"/>
      <c r="H101" s="21" t="s">
        <v>12</v>
      </c>
    </row>
    <row r="102" spans="1:8" ht="13.8" x14ac:dyDescent="0.25">
      <c r="A102" s="22"/>
      <c r="B102" s="22"/>
      <c r="C102" s="23" t="s">
        <v>106</v>
      </c>
      <c r="D102" s="22"/>
      <c r="E102" s="22"/>
      <c r="F102" s="27"/>
      <c r="G102" s="27"/>
      <c r="H102" s="21" t="s">
        <v>12</v>
      </c>
    </row>
    <row r="103" spans="1:8" ht="13.8" x14ac:dyDescent="0.25">
      <c r="A103" s="22"/>
      <c r="B103" s="22"/>
      <c r="C103" s="23" t="s">
        <v>11</v>
      </c>
      <c r="D103" s="22"/>
      <c r="E103" s="22" t="s">
        <v>12</v>
      </c>
      <c r="F103" s="24" t="s">
        <v>13</v>
      </c>
      <c r="G103" s="25">
        <v>0</v>
      </c>
      <c r="H103" s="21" t="s">
        <v>12</v>
      </c>
    </row>
    <row r="104" spans="1:8" ht="13.8" x14ac:dyDescent="0.25">
      <c r="A104" s="22"/>
      <c r="B104" s="30"/>
      <c r="C104" s="30"/>
      <c r="D104" s="23"/>
      <c r="E104" s="22"/>
      <c r="F104" s="30"/>
      <c r="G104" s="34"/>
      <c r="H104" s="21" t="s">
        <v>12</v>
      </c>
    </row>
    <row r="105" spans="1:8" ht="13.8" x14ac:dyDescent="0.25">
      <c r="A105" s="34"/>
      <c r="B105" s="30"/>
      <c r="C105" s="30" t="s">
        <v>107</v>
      </c>
      <c r="D105" s="30"/>
      <c r="E105" s="34"/>
      <c r="F105" s="32">
        <v>-285.29469912000002</v>
      </c>
      <c r="G105" s="33">
        <v>-6.5895600000000004E-3</v>
      </c>
      <c r="H105" s="21" t="s">
        <v>12</v>
      </c>
    </row>
    <row r="106" spans="1:8" ht="13.8" x14ac:dyDescent="0.25">
      <c r="A106" s="26"/>
      <c r="B106" s="26"/>
      <c r="C106" s="23" t="s">
        <v>108</v>
      </c>
      <c r="D106" s="27"/>
      <c r="E106" s="27"/>
      <c r="F106" s="28">
        <v>43294.936884084003</v>
      </c>
      <c r="G106" s="35">
        <v>1</v>
      </c>
      <c r="H106" s="21" t="s">
        <v>12</v>
      </c>
    </row>
    <row r="107" spans="1:8" ht="13.8" x14ac:dyDescent="0.25">
      <c r="A107" s="36"/>
      <c r="B107" s="36"/>
      <c r="C107" s="36"/>
      <c r="D107" s="37"/>
      <c r="E107" s="37"/>
      <c r="F107" s="37"/>
      <c r="G107" s="37"/>
    </row>
    <row r="108" spans="1:8" ht="13.8" x14ac:dyDescent="0.25">
      <c r="A108" s="38"/>
      <c r="B108" s="39" t="s">
        <v>656</v>
      </c>
      <c r="C108" s="39"/>
      <c r="D108" s="39"/>
      <c r="E108" s="39"/>
      <c r="F108" s="39"/>
      <c r="G108" s="39"/>
      <c r="H108" s="39"/>
    </row>
    <row r="109" spans="1:8" ht="13.8" x14ac:dyDescent="0.25">
      <c r="A109" s="38"/>
      <c r="B109" s="39" t="s">
        <v>657</v>
      </c>
      <c r="C109" s="39"/>
      <c r="D109" s="39"/>
      <c r="E109" s="39"/>
      <c r="F109" s="39"/>
      <c r="G109" s="39"/>
      <c r="H109" s="39"/>
    </row>
    <row r="110" spans="1:8" ht="13.8" x14ac:dyDescent="0.25">
      <c r="A110" s="38"/>
      <c r="B110" s="39" t="s">
        <v>658</v>
      </c>
      <c r="C110" s="39"/>
      <c r="D110" s="39"/>
      <c r="E110" s="39"/>
      <c r="F110" s="39"/>
      <c r="G110" s="39"/>
      <c r="H110" s="39"/>
    </row>
    <row r="111" spans="1:8" ht="13.8" x14ac:dyDescent="0.25">
      <c r="A111" s="38"/>
      <c r="B111" s="38"/>
      <c r="C111" s="38"/>
      <c r="D111" s="40"/>
      <c r="E111" s="40"/>
      <c r="F111" s="40"/>
      <c r="G111" s="40"/>
    </row>
    <row r="112" spans="1:8" ht="13.8" x14ac:dyDescent="0.25">
      <c r="A112" s="38"/>
      <c r="B112" s="41" t="s">
        <v>109</v>
      </c>
      <c r="C112" s="42"/>
      <c r="D112" s="43"/>
      <c r="E112" s="44"/>
      <c r="F112" s="40"/>
      <c r="G112" s="40"/>
    </row>
    <row r="113" spans="1:7" ht="25.5" customHeight="1" x14ac:dyDescent="0.25">
      <c r="A113" s="38"/>
      <c r="B113" s="45" t="s">
        <v>110</v>
      </c>
      <c r="C113" s="46"/>
      <c r="D113" s="20" t="s">
        <v>678</v>
      </c>
      <c r="E113" s="44"/>
      <c r="F113" s="40"/>
      <c r="G113" s="40"/>
    </row>
    <row r="114" spans="1:7" ht="13.8" x14ac:dyDescent="0.25">
      <c r="A114" s="38"/>
      <c r="B114" s="45" t="s">
        <v>112</v>
      </c>
      <c r="C114" s="46"/>
      <c r="D114" s="20" t="s">
        <v>111</v>
      </c>
      <c r="E114" s="44"/>
      <c r="F114" s="40"/>
      <c r="G114" s="40"/>
    </row>
    <row r="115" spans="1:7" ht="13.8" x14ac:dyDescent="0.25">
      <c r="A115" s="38"/>
      <c r="B115" s="45" t="s">
        <v>113</v>
      </c>
      <c r="C115" s="46"/>
      <c r="D115" s="47" t="s">
        <v>12</v>
      </c>
      <c r="E115" s="44"/>
      <c r="F115" s="40"/>
      <c r="G115" s="40"/>
    </row>
    <row r="116" spans="1:7" ht="13.8" x14ac:dyDescent="0.25">
      <c r="A116" s="48"/>
      <c r="B116" s="49" t="s">
        <v>12</v>
      </c>
      <c r="C116" s="49" t="s">
        <v>659</v>
      </c>
      <c r="D116" s="49" t="s">
        <v>114</v>
      </c>
      <c r="E116" s="48"/>
      <c r="F116" s="48"/>
      <c r="G116" s="48"/>
    </row>
    <row r="117" spans="1:7" ht="13.8" x14ac:dyDescent="0.25">
      <c r="A117" s="48"/>
      <c r="B117" s="50" t="s">
        <v>115</v>
      </c>
      <c r="C117" s="51">
        <v>46203</v>
      </c>
      <c r="D117" s="51">
        <v>46234</v>
      </c>
      <c r="E117" s="48"/>
      <c r="F117" s="48"/>
      <c r="G117" s="48"/>
    </row>
    <row r="118" spans="1:7" ht="13.8" x14ac:dyDescent="0.25">
      <c r="A118" s="48"/>
      <c r="B118" s="52" t="s">
        <v>117</v>
      </c>
      <c r="C118" s="53">
        <v>3945.3265000000001</v>
      </c>
      <c r="D118" s="53">
        <v>3965.3326000000002</v>
      </c>
      <c r="E118" s="48"/>
      <c r="F118" s="54"/>
      <c r="G118" s="55"/>
    </row>
    <row r="119" spans="1:7" ht="13.8" x14ac:dyDescent="0.25">
      <c r="A119" s="48"/>
      <c r="B119" s="52" t="s">
        <v>660</v>
      </c>
      <c r="C119" s="53">
        <v>1122.6878999999999</v>
      </c>
      <c r="D119" s="53">
        <v>1114.3074999999999</v>
      </c>
      <c r="E119" s="48"/>
      <c r="F119" s="54"/>
      <c r="G119" s="55"/>
    </row>
    <row r="120" spans="1:7" ht="13.8" x14ac:dyDescent="0.25">
      <c r="A120" s="48"/>
      <c r="B120" s="52" t="s">
        <v>118</v>
      </c>
      <c r="C120" s="53">
        <v>3651.5963999999999</v>
      </c>
      <c r="D120" s="53">
        <v>3667.7950999999998</v>
      </c>
      <c r="E120" s="48"/>
      <c r="F120" s="54"/>
      <c r="G120" s="55"/>
    </row>
    <row r="121" spans="1:7" ht="13.8" x14ac:dyDescent="0.25">
      <c r="A121" s="48"/>
      <c r="B121" s="52" t="s">
        <v>661</v>
      </c>
      <c r="C121" s="53">
        <v>1100.9984999999999</v>
      </c>
      <c r="D121" s="53">
        <v>1092.0866000000001</v>
      </c>
      <c r="E121" s="48"/>
      <c r="F121" s="54"/>
      <c r="G121" s="55"/>
    </row>
    <row r="122" spans="1:7" ht="13.8" x14ac:dyDescent="0.25">
      <c r="A122" s="48"/>
      <c r="B122" s="48"/>
      <c r="C122" s="48"/>
      <c r="D122" s="48"/>
      <c r="E122" s="48"/>
      <c r="F122" s="48"/>
      <c r="G122" s="48"/>
    </row>
    <row r="123" spans="1:7" ht="13.8" x14ac:dyDescent="0.25">
      <c r="A123" s="48"/>
      <c r="B123" s="45" t="s">
        <v>119</v>
      </c>
      <c r="C123" s="46"/>
      <c r="D123" s="20"/>
      <c r="E123" s="48"/>
      <c r="F123" s="48"/>
      <c r="G123" s="48"/>
    </row>
    <row r="124" spans="1:7" ht="13.8" x14ac:dyDescent="0.25">
      <c r="A124" s="108"/>
      <c r="B124" s="52" t="s">
        <v>660</v>
      </c>
      <c r="C124" s="109">
        <v>14.054</v>
      </c>
      <c r="D124" s="109">
        <v>14.054</v>
      </c>
      <c r="E124" s="108"/>
      <c r="F124" s="110"/>
      <c r="G124" s="111"/>
    </row>
    <row r="125" spans="1:7" ht="13.8" x14ac:dyDescent="0.25">
      <c r="A125" s="108"/>
      <c r="B125" s="52" t="s">
        <v>661</v>
      </c>
      <c r="C125" s="109">
        <v>13.779</v>
      </c>
      <c r="D125" s="109">
        <v>13.779</v>
      </c>
      <c r="E125" s="108"/>
      <c r="F125" s="110"/>
      <c r="G125" s="111"/>
    </row>
    <row r="126" spans="1:7" ht="13.8" x14ac:dyDescent="0.25">
      <c r="A126" s="48"/>
      <c r="B126" s="57"/>
      <c r="C126" s="57"/>
      <c r="D126" s="57"/>
      <c r="E126" s="48"/>
      <c r="F126" s="48"/>
      <c r="G126" s="48"/>
    </row>
    <row r="127" spans="1:7" ht="13.8" x14ac:dyDescent="0.25">
      <c r="A127" s="48"/>
      <c r="B127" s="45" t="s">
        <v>120</v>
      </c>
      <c r="C127" s="46"/>
      <c r="D127" s="20" t="s">
        <v>111</v>
      </c>
      <c r="E127" s="62"/>
      <c r="F127" s="48"/>
      <c r="G127" s="48"/>
    </row>
    <row r="128" spans="1:7" ht="13.8" x14ac:dyDescent="0.25">
      <c r="A128" s="48"/>
      <c r="B128" s="45" t="s">
        <v>121</v>
      </c>
      <c r="C128" s="46"/>
      <c r="D128" s="20" t="s">
        <v>111</v>
      </c>
      <c r="E128" s="62"/>
      <c r="F128" s="48"/>
      <c r="G128" s="48"/>
    </row>
    <row r="129" spans="1:20" ht="13.8" x14ac:dyDescent="0.25">
      <c r="A129" s="48"/>
      <c r="B129" s="45" t="s">
        <v>663</v>
      </c>
      <c r="C129" s="46"/>
      <c r="D129" s="20" t="s">
        <v>111</v>
      </c>
      <c r="E129" s="62"/>
      <c r="F129" s="48"/>
      <c r="G129" s="48"/>
    </row>
    <row r="130" spans="1:20" ht="13.8" x14ac:dyDescent="0.25">
      <c r="A130" s="48"/>
      <c r="B130" s="54"/>
      <c r="C130" s="54"/>
      <c r="D130" s="211"/>
      <c r="E130" s="48"/>
      <c r="F130" s="48"/>
      <c r="G130" s="48"/>
      <c r="J130" s="18"/>
    </row>
    <row r="131" spans="1:20" s="67" customFormat="1" ht="13.8" x14ac:dyDescent="0.25">
      <c r="B131" s="64" t="s">
        <v>664</v>
      </c>
      <c r="C131" s="65"/>
      <c r="D131" s="66"/>
      <c r="I131" s="15"/>
      <c r="J131" s="18"/>
      <c r="K131" s="63"/>
      <c r="L131" s="63"/>
      <c r="M131" s="63"/>
      <c r="N131" s="63"/>
      <c r="O131" s="68"/>
    </row>
    <row r="132" spans="1:20" s="67" customFormat="1" ht="27.6" x14ac:dyDescent="0.25">
      <c r="B132" s="69" t="s">
        <v>665</v>
      </c>
      <c r="C132" s="69"/>
      <c r="D132" s="70" t="s">
        <v>228</v>
      </c>
      <c r="I132" s="15"/>
      <c r="J132" s="18"/>
      <c r="K132" s="63"/>
      <c r="L132" s="63"/>
      <c r="M132" s="63"/>
      <c r="N132" s="63"/>
      <c r="O132" s="68"/>
    </row>
    <row r="133" spans="1:20" s="67" customFormat="1" ht="13.8" x14ac:dyDescent="0.25">
      <c r="B133" s="58" t="s">
        <v>666</v>
      </c>
      <c r="C133" s="58"/>
      <c r="D133" s="71"/>
      <c r="I133" s="15"/>
      <c r="J133" s="18"/>
      <c r="K133" s="63"/>
      <c r="L133" s="63"/>
      <c r="M133" s="63"/>
      <c r="N133" s="63"/>
      <c r="O133" s="68"/>
    </row>
    <row r="134" spans="1:20" s="67" customFormat="1" ht="13.8" x14ac:dyDescent="0.25">
      <c r="B134" s="58"/>
      <c r="C134" s="58"/>
      <c r="D134" s="72"/>
      <c r="I134" s="15"/>
      <c r="J134" s="18"/>
      <c r="K134" s="63"/>
      <c r="L134" s="63"/>
      <c r="M134" s="63"/>
      <c r="N134" s="63"/>
      <c r="O134" s="68"/>
    </row>
    <row r="135" spans="1:20" s="67" customFormat="1" ht="13.8" x14ac:dyDescent="0.25">
      <c r="B135" s="58" t="s">
        <v>667</v>
      </c>
      <c r="C135" s="58"/>
      <c r="D135" s="73">
        <v>6.64</v>
      </c>
      <c r="I135" s="15"/>
      <c r="J135" s="18"/>
      <c r="K135" s="63"/>
      <c r="L135" s="63"/>
      <c r="M135" s="63"/>
      <c r="N135" s="63"/>
      <c r="O135" s="68"/>
    </row>
    <row r="136" spans="1:20" s="67" customFormat="1" ht="13.8" x14ac:dyDescent="0.25">
      <c r="B136" s="58"/>
      <c r="C136" s="58"/>
      <c r="D136" s="72"/>
      <c r="I136" s="15"/>
      <c r="J136" s="18"/>
      <c r="K136" s="63"/>
      <c r="L136" s="63"/>
      <c r="M136" s="63"/>
      <c r="N136" s="63"/>
      <c r="O136" s="68"/>
      <c r="P136" s="15"/>
      <c r="Q136" s="15"/>
    </row>
    <row r="137" spans="1:20" s="67" customFormat="1" ht="13.8" x14ac:dyDescent="0.25">
      <c r="B137" s="58" t="s">
        <v>668</v>
      </c>
      <c r="C137" s="58"/>
      <c r="D137" s="73">
        <v>0.73</v>
      </c>
      <c r="I137" s="15"/>
      <c r="J137" s="18"/>
      <c r="K137" s="63"/>
      <c r="L137" s="63"/>
      <c r="M137" s="63"/>
      <c r="N137" s="63"/>
      <c r="O137" s="68"/>
      <c r="P137" s="15"/>
      <c r="Q137" s="15"/>
    </row>
    <row r="138" spans="1:20" s="67" customFormat="1" ht="13.8" x14ac:dyDescent="0.25">
      <c r="B138" s="58" t="s">
        <v>679</v>
      </c>
      <c r="C138" s="58"/>
      <c r="D138" s="73">
        <v>0.69</v>
      </c>
      <c r="I138" s="15"/>
      <c r="J138" s="18"/>
      <c r="K138" s="63"/>
      <c r="L138" s="63"/>
      <c r="M138" s="63"/>
      <c r="N138" s="63"/>
      <c r="O138" s="15"/>
      <c r="P138" s="15"/>
      <c r="Q138" s="15"/>
    </row>
    <row r="139" spans="1:20" s="67" customFormat="1" ht="13.8" x14ac:dyDescent="0.25">
      <c r="B139" s="58"/>
      <c r="C139" s="58"/>
      <c r="D139" s="72"/>
      <c r="I139" s="15"/>
      <c r="J139" s="18"/>
      <c r="K139" s="63"/>
      <c r="L139" s="63"/>
      <c r="M139" s="63"/>
      <c r="N139" s="63"/>
      <c r="O139" s="15"/>
      <c r="P139" s="15"/>
      <c r="Q139" s="15"/>
    </row>
    <row r="140" spans="1:20" s="67" customFormat="1" ht="13.8" x14ac:dyDescent="0.25">
      <c r="B140" s="58" t="s">
        <v>670</v>
      </c>
      <c r="C140" s="58"/>
      <c r="D140" s="75" t="s">
        <v>793</v>
      </c>
      <c r="I140" s="15"/>
      <c r="J140" s="18"/>
      <c r="K140" s="63"/>
      <c r="L140" s="63"/>
      <c r="M140" s="63"/>
      <c r="N140" s="63"/>
      <c r="O140" s="68"/>
    </row>
    <row r="141" spans="1:20" s="67" customFormat="1" ht="13.8" x14ac:dyDescent="0.25">
      <c r="B141" s="76" t="s">
        <v>671</v>
      </c>
      <c r="C141" s="77"/>
      <c r="D141" s="78"/>
      <c r="I141" s="15"/>
      <c r="J141" s="18"/>
      <c r="K141" s="63"/>
      <c r="L141" s="63"/>
      <c r="M141" s="63"/>
      <c r="N141" s="63"/>
      <c r="O141" s="15"/>
      <c r="P141" s="15"/>
      <c r="Q141" s="15"/>
      <c r="R141" s="15"/>
      <c r="S141" s="15"/>
      <c r="T141" s="15"/>
    </row>
    <row r="142" spans="1:20" x14ac:dyDescent="0.25">
      <c r="A142" s="57"/>
      <c r="B142" s="57"/>
      <c r="C142" s="57"/>
      <c r="D142" s="57"/>
      <c r="E142" s="57"/>
      <c r="F142" s="57"/>
      <c r="G142" s="57"/>
      <c r="J142" s="18"/>
    </row>
    <row r="143" spans="1:20" s="67" customFormat="1" ht="13.8" x14ac:dyDescent="0.25">
      <c r="B143" s="165" t="s">
        <v>794</v>
      </c>
      <c r="C143" s="165"/>
      <c r="D143" s="165"/>
      <c r="E143" s="165"/>
      <c r="F143" s="165"/>
      <c r="G143" s="165"/>
      <c r="H143" s="165"/>
      <c r="I143" s="15"/>
      <c r="J143" s="18"/>
      <c r="K143" s="63"/>
      <c r="L143" s="63"/>
      <c r="M143" s="63"/>
      <c r="N143" s="63"/>
      <c r="O143" s="68"/>
    </row>
    <row r="144" spans="1:20" s="67" customFormat="1" ht="6.75" customHeight="1" x14ac:dyDescent="0.25">
      <c r="B144" s="165"/>
      <c r="C144" s="165"/>
      <c r="D144" s="165"/>
      <c r="E144" s="165"/>
      <c r="F144" s="165"/>
      <c r="G144" s="165"/>
      <c r="H144" s="165"/>
      <c r="I144" s="15"/>
      <c r="J144" s="18"/>
      <c r="K144" s="63"/>
      <c r="L144" s="63"/>
      <c r="M144" s="63"/>
      <c r="N144" s="63"/>
      <c r="O144" s="68"/>
    </row>
    <row r="145" spans="2:16" ht="13.8" x14ac:dyDescent="0.3">
      <c r="B145" s="195" t="s">
        <v>680</v>
      </c>
      <c r="C145" s="195" t="s">
        <v>681</v>
      </c>
      <c r="D145" s="212" t="s">
        <v>682</v>
      </c>
      <c r="E145" s="212"/>
      <c r="F145" s="212"/>
      <c r="G145" s="100" t="s">
        <v>683</v>
      </c>
      <c r="H145" s="100"/>
      <c r="J145" s="18"/>
      <c r="K145" s="63"/>
      <c r="L145" s="63"/>
      <c r="M145" s="63"/>
      <c r="N145" s="63"/>
      <c r="P145" s="63"/>
    </row>
    <row r="146" spans="2:16" ht="13.8" x14ac:dyDescent="0.3">
      <c r="B146" s="98" t="s">
        <v>684</v>
      </c>
      <c r="C146" s="96" t="s">
        <v>685</v>
      </c>
      <c r="D146" s="97">
        <v>0</v>
      </c>
      <c r="E146" s="97"/>
      <c r="F146" s="97"/>
      <c r="G146" s="97">
        <v>0</v>
      </c>
      <c r="H146" s="97"/>
      <c r="J146" s="18"/>
      <c r="K146" s="63"/>
      <c r="L146" s="63"/>
      <c r="M146" s="63"/>
      <c r="N146" s="63"/>
      <c r="P146" s="63"/>
    </row>
    <row r="147" spans="2:16" ht="13.8" x14ac:dyDescent="0.3">
      <c r="B147" s="98" t="s">
        <v>686</v>
      </c>
      <c r="C147" s="96" t="s">
        <v>687</v>
      </c>
      <c r="D147" s="97">
        <v>0</v>
      </c>
      <c r="E147" s="97"/>
      <c r="F147" s="97"/>
      <c r="G147" s="97">
        <v>0</v>
      </c>
      <c r="H147" s="97"/>
      <c r="J147" s="18"/>
      <c r="K147" s="63"/>
      <c r="L147" s="63"/>
      <c r="M147" s="63"/>
      <c r="N147" s="63"/>
      <c r="P147" s="63"/>
    </row>
    <row r="148" spans="2:16" ht="27.6" x14ac:dyDescent="0.3">
      <c r="B148" s="98" t="s">
        <v>688</v>
      </c>
      <c r="C148" s="96" t="s">
        <v>689</v>
      </c>
      <c r="D148" s="97">
        <v>0</v>
      </c>
      <c r="E148" s="97"/>
      <c r="F148" s="97"/>
      <c r="G148" s="97">
        <v>0</v>
      </c>
      <c r="H148" s="97"/>
      <c r="J148" s="18"/>
      <c r="K148" s="63"/>
      <c r="L148" s="63"/>
      <c r="M148" s="63"/>
      <c r="N148" s="63"/>
      <c r="P148" s="63"/>
    </row>
    <row r="149" spans="2:16" ht="13.8" x14ac:dyDescent="0.3">
      <c r="B149" s="98"/>
      <c r="C149" s="98"/>
      <c r="D149" s="99"/>
      <c r="E149" s="99"/>
      <c r="F149" s="99"/>
      <c r="G149" s="99"/>
      <c r="H149" s="99"/>
      <c r="J149" s="18"/>
      <c r="K149" s="63"/>
      <c r="L149" s="63"/>
      <c r="M149" s="63"/>
      <c r="N149" s="63"/>
      <c r="P149" s="63"/>
    </row>
    <row r="150" spans="2:16" ht="13.8" x14ac:dyDescent="0.3">
      <c r="B150" s="100" t="s">
        <v>690</v>
      </c>
      <c r="C150" s="100"/>
      <c r="D150" s="100"/>
      <c r="E150" s="100"/>
      <c r="F150" s="100"/>
      <c r="G150" s="100"/>
      <c r="H150" s="100"/>
      <c r="J150" s="18"/>
      <c r="K150" s="63"/>
      <c r="L150" s="63"/>
      <c r="M150" s="63"/>
      <c r="N150" s="63"/>
      <c r="P150" s="63"/>
    </row>
    <row r="151" spans="2:16" ht="13.5" customHeight="1" x14ac:dyDescent="0.25">
      <c r="B151" s="93" t="s">
        <v>680</v>
      </c>
      <c r="C151" s="93" t="s">
        <v>681</v>
      </c>
      <c r="D151" s="93" t="s">
        <v>691</v>
      </c>
      <c r="E151" s="93"/>
      <c r="F151" s="93"/>
      <c r="G151" s="93"/>
      <c r="H151" s="92" t="s">
        <v>692</v>
      </c>
      <c r="I151" s="92" t="s">
        <v>693</v>
      </c>
      <c r="J151" s="174" t="s">
        <v>694</v>
      </c>
      <c r="K151" s="63"/>
      <c r="L151" s="63"/>
      <c r="M151" s="63"/>
      <c r="N151" s="63"/>
      <c r="O151" s="63"/>
      <c r="P151" s="63"/>
    </row>
    <row r="152" spans="2:16" ht="94.5" customHeight="1" x14ac:dyDescent="0.25">
      <c r="B152" s="93"/>
      <c r="C152" s="93"/>
      <c r="D152" s="101" t="s">
        <v>695</v>
      </c>
      <c r="E152" s="101" t="s">
        <v>696</v>
      </c>
      <c r="F152" s="101" t="s">
        <v>697</v>
      </c>
      <c r="G152" s="101" t="s">
        <v>698</v>
      </c>
      <c r="H152" s="92"/>
      <c r="I152" s="92"/>
      <c r="J152" s="176"/>
      <c r="K152" s="63"/>
      <c r="L152" s="63"/>
      <c r="M152" s="63"/>
      <c r="N152" s="63"/>
      <c r="O152" s="63"/>
      <c r="P152" s="63"/>
    </row>
    <row r="153" spans="2:16" ht="13.8" x14ac:dyDescent="0.3">
      <c r="B153" s="98" t="s">
        <v>684</v>
      </c>
      <c r="C153" s="96" t="s">
        <v>685</v>
      </c>
      <c r="D153" s="102">
        <v>1500</v>
      </c>
      <c r="E153" s="102">
        <v>99.850684900000005</v>
      </c>
      <c r="F153" s="206">
        <v>36.275342200000004</v>
      </c>
      <c r="G153" s="178">
        <v>1636.1260271000001</v>
      </c>
      <c r="H153" s="2">
        <v>726.67232000000001</v>
      </c>
      <c r="I153" s="2">
        <f>1250521/10^5</f>
        <v>12.50521</v>
      </c>
      <c r="J153" s="2">
        <f>H153+I153</f>
        <v>739.17753000000005</v>
      </c>
      <c r="K153" s="63"/>
      <c r="L153" s="63"/>
      <c r="M153" s="63"/>
      <c r="N153" s="63"/>
      <c r="O153" s="63"/>
      <c r="P153" s="63"/>
    </row>
    <row r="154" spans="2:16" ht="13.8" x14ac:dyDescent="0.3">
      <c r="B154" s="98" t="s">
        <v>686</v>
      </c>
      <c r="C154" s="96" t="s">
        <v>687</v>
      </c>
      <c r="D154" s="102">
        <v>2517.2199999999998</v>
      </c>
      <c r="E154" s="102">
        <v>183.25361600000002</v>
      </c>
      <c r="F154" s="206">
        <v>45.813405699999997</v>
      </c>
      <c r="G154" s="178">
        <v>2746.2870217</v>
      </c>
      <c r="H154" s="2">
        <v>1225.53333</v>
      </c>
      <c r="I154" s="2">
        <f>2109013/10^5</f>
        <v>21.090129999999998</v>
      </c>
      <c r="J154" s="2">
        <f>H154+I154</f>
        <v>1246.62346</v>
      </c>
      <c r="K154" s="63"/>
      <c r="L154" s="63"/>
      <c r="M154" s="63"/>
      <c r="N154" s="63"/>
      <c r="O154" s="63"/>
      <c r="P154" s="63"/>
    </row>
    <row r="155" spans="2:16" ht="27.6" x14ac:dyDescent="0.3">
      <c r="B155" s="98" t="s">
        <v>688</v>
      </c>
      <c r="C155" s="96" t="s">
        <v>689</v>
      </c>
      <c r="D155" s="102">
        <v>4882.25</v>
      </c>
      <c r="E155" s="102">
        <v>323.21163799999999</v>
      </c>
      <c r="F155" s="206">
        <v>117.42144879999999</v>
      </c>
      <c r="G155" s="178">
        <v>5322.8830868000005</v>
      </c>
      <c r="H155" s="2">
        <v>2364.0489899999998</v>
      </c>
      <c r="I155" s="2">
        <f>4068280/10^5</f>
        <v>40.6828</v>
      </c>
      <c r="J155" s="2">
        <f>H155+I155</f>
        <v>2404.7317899999998</v>
      </c>
      <c r="K155" s="63"/>
      <c r="L155" s="63"/>
      <c r="M155" s="63"/>
      <c r="N155" s="63"/>
      <c r="O155" s="63"/>
      <c r="P155" s="63"/>
    </row>
    <row r="156" spans="2:16" ht="13.8" x14ac:dyDescent="0.3">
      <c r="B156" s="179"/>
      <c r="C156" s="180"/>
      <c r="D156" s="207"/>
      <c r="E156" s="207"/>
      <c r="F156" s="5"/>
      <c r="G156" s="182"/>
      <c r="H156" s="3"/>
      <c r="I156" s="3"/>
      <c r="J156" s="3"/>
      <c r="K156" s="63"/>
      <c r="L156" s="63"/>
      <c r="M156" s="63"/>
      <c r="N156" s="63"/>
      <c r="O156" s="63"/>
      <c r="P156" s="63"/>
    </row>
    <row r="157" spans="2:16" ht="13.5" customHeight="1" x14ac:dyDescent="0.25">
      <c r="B157" s="166" t="s">
        <v>680</v>
      </c>
      <c r="C157" s="166" t="s">
        <v>681</v>
      </c>
      <c r="D157" s="167" t="s">
        <v>691</v>
      </c>
      <c r="E157" s="168"/>
      <c r="F157" s="169"/>
      <c r="G157" s="170" t="s">
        <v>699</v>
      </c>
      <c r="H157" s="171"/>
      <c r="I157" s="172"/>
      <c r="J157" s="63"/>
      <c r="K157" s="63"/>
      <c r="L157" s="63"/>
      <c r="M157" s="63"/>
      <c r="N157" s="63"/>
      <c r="O157" s="63"/>
    </row>
    <row r="158" spans="2:16" ht="46.5" customHeight="1" x14ac:dyDescent="0.25">
      <c r="B158" s="173"/>
      <c r="C158" s="173"/>
      <c r="D158" s="174" t="s">
        <v>700</v>
      </c>
      <c r="E158" s="174" t="s">
        <v>701</v>
      </c>
      <c r="F158" s="174" t="s">
        <v>702</v>
      </c>
      <c r="G158" s="208" t="s">
        <v>703</v>
      </c>
      <c r="H158" s="209"/>
      <c r="I158" s="174" t="s">
        <v>704</v>
      </c>
      <c r="J158" s="63"/>
      <c r="K158" s="63"/>
      <c r="L158" s="63"/>
      <c r="M158" s="63"/>
      <c r="N158" s="63"/>
      <c r="O158" s="63"/>
    </row>
    <row r="159" spans="2:16" ht="21" customHeight="1" x14ac:dyDescent="0.25">
      <c r="B159" s="175"/>
      <c r="C159" s="175"/>
      <c r="D159" s="176"/>
      <c r="E159" s="176"/>
      <c r="F159" s="176"/>
      <c r="G159" s="101" t="s">
        <v>705</v>
      </c>
      <c r="H159" s="101" t="s">
        <v>706</v>
      </c>
      <c r="I159" s="176"/>
      <c r="J159" s="63"/>
      <c r="K159" s="63"/>
      <c r="L159" s="63"/>
      <c r="M159" s="63"/>
      <c r="N159" s="63"/>
      <c r="O159" s="63"/>
    </row>
    <row r="160" spans="2:16" ht="13.8" x14ac:dyDescent="0.3">
      <c r="B160" s="98" t="s">
        <v>707</v>
      </c>
      <c r="C160" s="96" t="s">
        <v>708</v>
      </c>
      <c r="D160" s="177">
        <v>293.30880000000002</v>
      </c>
      <c r="E160" s="4">
        <v>6.6912000000000003</v>
      </c>
      <c r="F160" s="178">
        <f>D160+E160</f>
        <v>300</v>
      </c>
      <c r="G160" s="2">
        <v>12.699082800000001</v>
      </c>
      <c r="H160" s="2">
        <v>8</v>
      </c>
      <c r="I160" s="2">
        <f>G160+H160</f>
        <v>20.699082799999999</v>
      </c>
      <c r="J160" s="63"/>
      <c r="K160" s="63"/>
      <c r="L160" s="63"/>
      <c r="M160" s="63"/>
      <c r="N160" s="63"/>
      <c r="O160" s="63"/>
    </row>
    <row r="161" spans="2:16" ht="6.75" customHeight="1" x14ac:dyDescent="0.3">
      <c r="B161" s="179"/>
      <c r="C161" s="180"/>
      <c r="D161" s="181"/>
      <c r="E161" s="5"/>
      <c r="F161" s="182"/>
      <c r="G161" s="3"/>
      <c r="H161" s="3"/>
      <c r="I161" s="3"/>
      <c r="J161" s="63"/>
      <c r="K161" s="63"/>
      <c r="L161" s="63"/>
      <c r="M161" s="63"/>
      <c r="N161" s="63"/>
      <c r="O161" s="63"/>
    </row>
    <row r="162" spans="2:16" ht="45" customHeight="1" x14ac:dyDescent="0.25">
      <c r="B162" s="210" t="s">
        <v>709</v>
      </c>
      <c r="C162" s="210"/>
      <c r="D162" s="210"/>
      <c r="E162" s="210"/>
      <c r="F162" s="210"/>
      <c r="G162" s="210"/>
      <c r="H162" s="210"/>
      <c r="I162" s="210"/>
      <c r="J162" s="184"/>
      <c r="K162" s="63"/>
      <c r="L162" s="63"/>
      <c r="M162" s="63"/>
      <c r="N162" s="63"/>
      <c r="O162" s="63"/>
    </row>
    <row r="163" spans="2:16" ht="13.8" x14ac:dyDescent="0.3">
      <c r="B163" s="105" t="s">
        <v>710</v>
      </c>
      <c r="I163" s="63"/>
      <c r="J163" s="18"/>
      <c r="K163" s="63"/>
      <c r="L163" s="63"/>
      <c r="M163" s="63"/>
      <c r="N163" s="63"/>
      <c r="O163" s="63"/>
      <c r="P163" s="63"/>
    </row>
    <row r="164" spans="2:16" x14ac:dyDescent="0.25">
      <c r="B164" s="63"/>
      <c r="C164" s="63"/>
      <c r="D164" s="63"/>
      <c r="E164" s="63"/>
      <c r="F164" s="63"/>
      <c r="G164" s="63"/>
      <c r="H164" s="63"/>
      <c r="I164" s="63"/>
      <c r="J164" s="18"/>
      <c r="K164" s="63"/>
      <c r="L164" s="63"/>
      <c r="M164" s="63"/>
      <c r="N164" s="63"/>
      <c r="O164" s="63"/>
      <c r="P164" s="63"/>
    </row>
    <row r="165" spans="2:16" x14ac:dyDescent="0.25">
      <c r="B165" s="106" t="s">
        <v>711</v>
      </c>
      <c r="C165" s="63"/>
      <c r="D165" s="63"/>
      <c r="E165" s="63"/>
      <c r="F165" s="63"/>
      <c r="G165" s="63"/>
      <c r="H165" s="63"/>
      <c r="I165" s="63"/>
      <c r="J165" s="18"/>
      <c r="K165" s="63"/>
      <c r="L165" s="63"/>
      <c r="M165" s="63"/>
      <c r="N165" s="63"/>
      <c r="O165" s="63"/>
      <c r="P165" s="63"/>
    </row>
    <row r="166" spans="2:16" x14ac:dyDescent="0.25">
      <c r="B166" s="63"/>
      <c r="C166" s="63"/>
      <c r="D166" s="63"/>
      <c r="E166" s="63"/>
      <c r="F166" s="63"/>
      <c r="G166" s="63"/>
      <c r="H166" s="63"/>
      <c r="I166" s="63"/>
      <c r="J166" s="18"/>
      <c r="K166" s="63"/>
      <c r="L166" s="63"/>
      <c r="M166" s="63"/>
      <c r="N166" s="63"/>
      <c r="O166" s="63"/>
      <c r="P166" s="63"/>
    </row>
    <row r="167" spans="2:16" x14ac:dyDescent="0.25">
      <c r="B167" s="106" t="s">
        <v>712</v>
      </c>
      <c r="C167" s="63"/>
      <c r="D167" s="63"/>
      <c r="E167" s="63"/>
      <c r="F167" s="63"/>
      <c r="G167" s="63"/>
      <c r="H167" s="63"/>
      <c r="I167" s="63"/>
      <c r="J167" s="18"/>
      <c r="K167" s="63"/>
      <c r="L167" s="63"/>
      <c r="M167" s="63"/>
      <c r="N167" s="63"/>
      <c r="O167" s="63"/>
      <c r="P167" s="63"/>
    </row>
    <row r="168" spans="2:16" x14ac:dyDescent="0.25">
      <c r="J168" s="18"/>
    </row>
    <row r="169" spans="2:16" x14ac:dyDescent="0.25">
      <c r="B169" s="106" t="s">
        <v>713</v>
      </c>
      <c r="J169" s="18"/>
      <c r="K169" s="63"/>
      <c r="L169" s="63"/>
      <c r="M169" s="63"/>
      <c r="N169" s="63"/>
      <c r="O169" s="63"/>
    </row>
    <row r="170" spans="2:16" x14ac:dyDescent="0.25">
      <c r="B170" s="106"/>
      <c r="J170" s="18"/>
      <c r="K170" s="63"/>
      <c r="L170" s="63"/>
      <c r="M170" s="63"/>
      <c r="N170" s="63"/>
      <c r="O170" s="63"/>
    </row>
    <row r="171" spans="2:16" x14ac:dyDescent="0.25">
      <c r="B171" s="106" t="s">
        <v>714</v>
      </c>
      <c r="J171" s="18"/>
      <c r="K171" s="63"/>
      <c r="L171" s="63"/>
      <c r="M171" s="63"/>
      <c r="N171" s="63"/>
      <c r="O171" s="63"/>
    </row>
    <row r="172" spans="2:16" x14ac:dyDescent="0.25">
      <c r="B172" s="106"/>
      <c r="J172" s="18"/>
      <c r="K172" s="63"/>
      <c r="L172" s="63"/>
      <c r="M172" s="63"/>
      <c r="N172" s="63"/>
      <c r="O172" s="63"/>
    </row>
    <row r="173" spans="2:16" x14ac:dyDescent="0.25">
      <c r="B173" s="106" t="s">
        <v>715</v>
      </c>
      <c r="J173" s="18"/>
      <c r="K173" s="63"/>
      <c r="L173" s="63"/>
      <c r="M173" s="63"/>
      <c r="N173" s="63"/>
      <c r="O173" s="63"/>
    </row>
    <row r="174" spans="2:16" x14ac:dyDescent="0.25">
      <c r="B174" s="106"/>
      <c r="J174" s="18"/>
      <c r="K174" s="63"/>
      <c r="L174" s="63"/>
      <c r="M174" s="63"/>
      <c r="N174" s="63"/>
      <c r="O174" s="63"/>
    </row>
    <row r="175" spans="2:16" x14ac:dyDescent="0.25">
      <c r="B175" s="106" t="s">
        <v>716</v>
      </c>
      <c r="J175" s="18"/>
    </row>
    <row r="176" spans="2:16" x14ac:dyDescent="0.25">
      <c r="J176" s="18"/>
    </row>
    <row r="177" spans="2:4" x14ac:dyDescent="0.25">
      <c r="B177" s="80" t="s">
        <v>672</v>
      </c>
    </row>
    <row r="179" spans="2:4" ht="153.75" customHeight="1" x14ac:dyDescent="0.25"/>
    <row r="182" spans="2:4" x14ac:dyDescent="0.25">
      <c r="B182" s="80" t="s">
        <v>673</v>
      </c>
      <c r="C182" s="81"/>
      <c r="D182" s="80"/>
    </row>
    <row r="183" spans="2:4" x14ac:dyDescent="0.25">
      <c r="B183" s="80" t="s">
        <v>717</v>
      </c>
      <c r="D183" s="80"/>
    </row>
    <row r="184" spans="2:4" ht="180" customHeight="1" x14ac:dyDescent="0.25"/>
  </sheetData>
  <mergeCells count="52">
    <mergeCell ref="A1:H1"/>
    <mergeCell ref="A2:H2"/>
    <mergeCell ref="A3:H3"/>
    <mergeCell ref="B108:H108"/>
    <mergeCell ref="B109:H109"/>
    <mergeCell ref="B110:H110"/>
    <mergeCell ref="B112:D112"/>
    <mergeCell ref="B113:C113"/>
    <mergeCell ref="B114:C114"/>
    <mergeCell ref="B115:C115"/>
    <mergeCell ref="B123:C123"/>
    <mergeCell ref="B127:C127"/>
    <mergeCell ref="B128:C128"/>
    <mergeCell ref="B129:C129"/>
    <mergeCell ref="B131:D131"/>
    <mergeCell ref="B132:C132"/>
    <mergeCell ref="B133:C133"/>
    <mergeCell ref="B134:C134"/>
    <mergeCell ref="B135:C135"/>
    <mergeCell ref="B136:C136"/>
    <mergeCell ref="B137:C137"/>
    <mergeCell ref="B138:C138"/>
    <mergeCell ref="B139:C139"/>
    <mergeCell ref="B140:C140"/>
    <mergeCell ref="B141:D141"/>
    <mergeCell ref="D145:F145"/>
    <mergeCell ref="G145:H145"/>
    <mergeCell ref="D146:F146"/>
    <mergeCell ref="G146:H146"/>
    <mergeCell ref="D147:F147"/>
    <mergeCell ref="G147:H147"/>
    <mergeCell ref="B162:I162"/>
    <mergeCell ref="I151:I152"/>
    <mergeCell ref="D148:F148"/>
    <mergeCell ref="G148:H148"/>
    <mergeCell ref="D149:F149"/>
    <mergeCell ref="G149:H149"/>
    <mergeCell ref="B150:H150"/>
    <mergeCell ref="J151:J152"/>
    <mergeCell ref="B157:B159"/>
    <mergeCell ref="C157:C159"/>
    <mergeCell ref="D157:F157"/>
    <mergeCell ref="G157:I157"/>
    <mergeCell ref="D158:D159"/>
    <mergeCell ref="E158:E159"/>
    <mergeCell ref="F158:F159"/>
    <mergeCell ref="G158:H158"/>
    <mergeCell ref="I158:I159"/>
    <mergeCell ref="B151:B152"/>
    <mergeCell ref="C151:C152"/>
    <mergeCell ref="D151:G151"/>
    <mergeCell ref="H151:H152"/>
  </mergeCells>
  <hyperlinks>
    <hyperlink ref="I1" location="Index!B2" display="Index" xr:uid="{936C2BBB-A785-4268-939B-541C6B35C374}"/>
    <hyperlink ref="B165" r:id="rId1" xr:uid="{0F16F0D9-CF72-4397-A19A-5402E6EB0D30}"/>
    <hyperlink ref="B167" r:id="rId2" xr:uid="{8FDAC4EA-BC19-4EA8-AB80-B55BAA833A5A}"/>
    <hyperlink ref="B169" r:id="rId3" xr:uid="{925B5F4C-B95D-4FC2-B89B-195E86C3CC6D}"/>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AE0C7-C80F-4BA9-BA54-3CC42F53F553}">
  <sheetPr>
    <outlinePr summaryBelow="0" summaryRight="0"/>
  </sheetPr>
  <dimension ref="A1:R257"/>
  <sheetViews>
    <sheetView showGridLines="0" workbookViewId="0">
      <selection sqref="A1:H1"/>
    </sheetView>
  </sheetViews>
  <sheetFormatPr defaultRowHeight="13.2" x14ac:dyDescent="0.25"/>
  <cols>
    <col min="1" max="1" width="6.88671875" style="15" customWidth="1"/>
    <col min="2" max="2" width="20.5546875" style="15" customWidth="1"/>
    <col min="3" max="3" width="49.6640625" style="15" customWidth="1"/>
    <col min="4" max="4" width="17.88671875" style="15" customWidth="1"/>
    <col min="5" max="6" width="19.109375" style="15" customWidth="1"/>
    <col min="7" max="7" width="16.44140625" style="15" customWidth="1"/>
    <col min="8" max="16384" width="8.88671875" style="15"/>
  </cols>
  <sheetData>
    <row r="1" spans="1:9" ht="14.4" x14ac:dyDescent="0.25">
      <c r="A1" s="14" t="s">
        <v>0</v>
      </c>
      <c r="B1" s="14"/>
      <c r="C1" s="14"/>
      <c r="D1" s="14"/>
      <c r="E1" s="14"/>
      <c r="F1" s="14"/>
      <c r="G1" s="14"/>
      <c r="H1" s="14"/>
      <c r="I1" s="1" t="s">
        <v>652</v>
      </c>
    </row>
    <row r="2" spans="1:9" ht="14.4" x14ac:dyDescent="0.25">
      <c r="A2" s="14" t="s">
        <v>267</v>
      </c>
      <c r="B2" s="14"/>
      <c r="C2" s="14"/>
      <c r="D2" s="14"/>
      <c r="E2" s="14"/>
      <c r="F2" s="14"/>
      <c r="G2" s="14"/>
      <c r="H2" s="14"/>
    </row>
    <row r="3" spans="1:9" ht="14.4" x14ac:dyDescent="0.25">
      <c r="A3" s="14" t="s">
        <v>799</v>
      </c>
      <c r="B3" s="14"/>
      <c r="C3" s="14"/>
      <c r="D3" s="14"/>
      <c r="E3" s="14"/>
      <c r="F3" s="14"/>
      <c r="G3" s="14"/>
      <c r="H3" s="14"/>
    </row>
    <row r="4" spans="1:9" s="18" customFormat="1" ht="28.8" x14ac:dyDescent="0.25">
      <c r="A4" s="16" t="s">
        <v>2</v>
      </c>
      <c r="B4" s="16" t="s">
        <v>3</v>
      </c>
      <c r="C4" s="16" t="s">
        <v>4</v>
      </c>
      <c r="D4" s="16" t="s">
        <v>5</v>
      </c>
      <c r="E4" s="16" t="s">
        <v>6</v>
      </c>
      <c r="F4" s="16" t="s">
        <v>7</v>
      </c>
      <c r="G4" s="16" t="s">
        <v>8</v>
      </c>
      <c r="H4" s="17" t="s">
        <v>651</v>
      </c>
    </row>
    <row r="5" spans="1:9" ht="13.8" x14ac:dyDescent="0.25">
      <c r="A5" s="19"/>
      <c r="B5" s="19"/>
      <c r="C5" s="20" t="s">
        <v>9</v>
      </c>
      <c r="D5" s="19"/>
      <c r="E5" s="19"/>
      <c r="F5" s="19"/>
      <c r="G5" s="19"/>
      <c r="H5" s="21" t="s">
        <v>12</v>
      </c>
    </row>
    <row r="6" spans="1:9" ht="13.8" x14ac:dyDescent="0.25">
      <c r="A6" s="19"/>
      <c r="B6" s="19"/>
      <c r="C6" s="20" t="s">
        <v>10</v>
      </c>
      <c r="D6" s="19"/>
      <c r="E6" s="19"/>
      <c r="F6" s="19"/>
      <c r="G6" s="19"/>
      <c r="H6" s="21" t="s">
        <v>12</v>
      </c>
    </row>
    <row r="7" spans="1:9" ht="13.8" x14ac:dyDescent="0.25">
      <c r="A7" s="22"/>
      <c r="B7" s="22"/>
      <c r="C7" s="23" t="s">
        <v>11</v>
      </c>
      <c r="D7" s="22"/>
      <c r="E7" s="22" t="s">
        <v>12</v>
      </c>
      <c r="F7" s="24" t="s">
        <v>13</v>
      </c>
      <c r="G7" s="25">
        <v>0</v>
      </c>
      <c r="H7" s="21" t="s">
        <v>12</v>
      </c>
    </row>
    <row r="8" spans="1:9" ht="13.8" x14ac:dyDescent="0.25">
      <c r="A8" s="22"/>
      <c r="B8" s="22"/>
      <c r="C8" s="26"/>
      <c r="D8" s="22"/>
      <c r="E8" s="22"/>
      <c r="F8" s="27"/>
      <c r="G8" s="27"/>
      <c r="H8" s="21" t="s">
        <v>12</v>
      </c>
    </row>
    <row r="9" spans="1:9" ht="13.8" x14ac:dyDescent="0.25">
      <c r="A9" s="22"/>
      <c r="B9" s="22"/>
      <c r="C9" s="23" t="s">
        <v>14</v>
      </c>
      <c r="D9" s="22"/>
      <c r="E9" s="22"/>
      <c r="F9" s="22"/>
      <c r="G9" s="22"/>
      <c r="H9" s="21" t="s">
        <v>12</v>
      </c>
    </row>
    <row r="10" spans="1:9" ht="13.8" x14ac:dyDescent="0.25">
      <c r="A10" s="22"/>
      <c r="B10" s="22"/>
      <c r="C10" s="23" t="s">
        <v>11</v>
      </c>
      <c r="D10" s="22"/>
      <c r="E10" s="22" t="s">
        <v>12</v>
      </c>
      <c r="F10" s="24" t="s">
        <v>13</v>
      </c>
      <c r="G10" s="25">
        <v>0</v>
      </c>
      <c r="H10" s="21" t="s">
        <v>12</v>
      </c>
    </row>
    <row r="11" spans="1:9" ht="13.8" x14ac:dyDescent="0.25">
      <c r="A11" s="22"/>
      <c r="B11" s="22"/>
      <c r="C11" s="26"/>
      <c r="D11" s="22"/>
      <c r="E11" s="22"/>
      <c r="F11" s="27"/>
      <c r="G11" s="27"/>
      <c r="H11" s="21" t="s">
        <v>12</v>
      </c>
    </row>
    <row r="12" spans="1:9" ht="13.8" x14ac:dyDescent="0.25">
      <c r="A12" s="22"/>
      <c r="B12" s="22"/>
      <c r="C12" s="23" t="s">
        <v>15</v>
      </c>
      <c r="D12" s="22"/>
      <c r="E12" s="22"/>
      <c r="F12" s="22"/>
      <c r="G12" s="22"/>
      <c r="H12" s="21" t="s">
        <v>12</v>
      </c>
    </row>
    <row r="13" spans="1:9" ht="13.8" x14ac:dyDescent="0.25">
      <c r="A13" s="22"/>
      <c r="B13" s="22"/>
      <c r="C13" s="23" t="s">
        <v>11</v>
      </c>
      <c r="D13" s="22"/>
      <c r="E13" s="22" t="s">
        <v>12</v>
      </c>
      <c r="F13" s="24" t="s">
        <v>13</v>
      </c>
      <c r="G13" s="25">
        <v>0</v>
      </c>
      <c r="H13" s="21" t="s">
        <v>12</v>
      </c>
    </row>
    <row r="14" spans="1:9" ht="13.8" x14ac:dyDescent="0.25">
      <c r="A14" s="22"/>
      <c r="B14" s="22"/>
      <c r="C14" s="26"/>
      <c r="D14" s="22"/>
      <c r="E14" s="22"/>
      <c r="F14" s="27"/>
      <c r="G14" s="27"/>
      <c r="H14" s="21" t="s">
        <v>12</v>
      </c>
    </row>
    <row r="15" spans="1:9" ht="13.8" x14ac:dyDescent="0.25">
      <c r="A15" s="22"/>
      <c r="B15" s="22"/>
      <c r="C15" s="23" t="s">
        <v>16</v>
      </c>
      <c r="D15" s="22"/>
      <c r="E15" s="22"/>
      <c r="F15" s="22"/>
      <c r="G15" s="22"/>
      <c r="H15" s="21" t="s">
        <v>12</v>
      </c>
    </row>
    <row r="16" spans="1:9" ht="13.8" x14ac:dyDescent="0.25">
      <c r="A16" s="22"/>
      <c r="B16" s="22"/>
      <c r="C16" s="23" t="s">
        <v>11</v>
      </c>
      <c r="D16" s="22"/>
      <c r="E16" s="22" t="s">
        <v>12</v>
      </c>
      <c r="F16" s="24" t="s">
        <v>13</v>
      </c>
      <c r="G16" s="25">
        <v>0</v>
      </c>
      <c r="H16" s="21" t="s">
        <v>12</v>
      </c>
    </row>
    <row r="17" spans="1:8" ht="13.8" x14ac:dyDescent="0.25">
      <c r="A17" s="22"/>
      <c r="B17" s="22"/>
      <c r="C17" s="26"/>
      <c r="D17" s="22"/>
      <c r="E17" s="22"/>
      <c r="F17" s="27"/>
      <c r="G17" s="27"/>
      <c r="H17" s="21" t="s">
        <v>12</v>
      </c>
    </row>
    <row r="18" spans="1:8" ht="13.8" x14ac:dyDescent="0.25">
      <c r="A18" s="22"/>
      <c r="B18" s="22"/>
      <c r="C18" s="23" t="s">
        <v>17</v>
      </c>
      <c r="D18" s="22"/>
      <c r="E18" s="22"/>
      <c r="F18" s="27"/>
      <c r="G18" s="27"/>
      <c r="H18" s="21" t="s">
        <v>12</v>
      </c>
    </row>
    <row r="19" spans="1:8" ht="13.8" x14ac:dyDescent="0.25">
      <c r="A19" s="22"/>
      <c r="B19" s="22"/>
      <c r="C19" s="23" t="s">
        <v>11</v>
      </c>
      <c r="D19" s="22"/>
      <c r="E19" s="22" t="s">
        <v>12</v>
      </c>
      <c r="F19" s="24" t="s">
        <v>13</v>
      </c>
      <c r="G19" s="25">
        <v>0</v>
      </c>
      <c r="H19" s="21" t="s">
        <v>12</v>
      </c>
    </row>
    <row r="20" spans="1:8" ht="13.8" x14ac:dyDescent="0.25">
      <c r="A20" s="22"/>
      <c r="B20" s="22"/>
      <c r="C20" s="26"/>
      <c r="D20" s="22"/>
      <c r="E20" s="22"/>
      <c r="F20" s="27"/>
      <c r="G20" s="27"/>
      <c r="H20" s="21" t="s">
        <v>12</v>
      </c>
    </row>
    <row r="21" spans="1:8" ht="13.8" x14ac:dyDescent="0.25">
      <c r="A21" s="22"/>
      <c r="B21" s="22"/>
      <c r="C21" s="23" t="s">
        <v>18</v>
      </c>
      <c r="D21" s="22"/>
      <c r="E21" s="22"/>
      <c r="F21" s="27"/>
      <c r="G21" s="27"/>
      <c r="H21" s="21" t="s">
        <v>12</v>
      </c>
    </row>
    <row r="22" spans="1:8" ht="13.8" x14ac:dyDescent="0.25">
      <c r="A22" s="22"/>
      <c r="B22" s="22"/>
      <c r="C22" s="23" t="s">
        <v>11</v>
      </c>
      <c r="D22" s="22"/>
      <c r="E22" s="22" t="s">
        <v>12</v>
      </c>
      <c r="F22" s="24" t="s">
        <v>13</v>
      </c>
      <c r="G22" s="25">
        <v>0</v>
      </c>
      <c r="H22" s="21" t="s">
        <v>12</v>
      </c>
    </row>
    <row r="23" spans="1:8" ht="13.8" x14ac:dyDescent="0.25">
      <c r="A23" s="22"/>
      <c r="B23" s="22"/>
      <c r="C23" s="26"/>
      <c r="D23" s="22"/>
      <c r="E23" s="22"/>
      <c r="F23" s="27"/>
      <c r="G23" s="27"/>
      <c r="H23" s="21" t="s">
        <v>12</v>
      </c>
    </row>
    <row r="24" spans="1:8" ht="13.8" x14ac:dyDescent="0.25">
      <c r="A24" s="22"/>
      <c r="B24" s="22"/>
      <c r="C24" s="23" t="s">
        <v>19</v>
      </c>
      <c r="D24" s="22"/>
      <c r="E24" s="22"/>
      <c r="F24" s="28">
        <v>0</v>
      </c>
      <c r="G24" s="25">
        <v>0</v>
      </c>
      <c r="H24" s="21" t="s">
        <v>12</v>
      </c>
    </row>
    <row r="25" spans="1:8" ht="13.8" x14ac:dyDescent="0.25">
      <c r="A25" s="22"/>
      <c r="B25" s="22"/>
      <c r="C25" s="26"/>
      <c r="D25" s="22"/>
      <c r="E25" s="22"/>
      <c r="F25" s="27"/>
      <c r="G25" s="27"/>
      <c r="H25" s="21" t="s">
        <v>12</v>
      </c>
    </row>
    <row r="26" spans="1:8" ht="13.8" x14ac:dyDescent="0.25">
      <c r="A26" s="22"/>
      <c r="B26" s="22"/>
      <c r="C26" s="23" t="s">
        <v>20</v>
      </c>
      <c r="D26" s="22"/>
      <c r="E26" s="22"/>
      <c r="F26" s="27"/>
      <c r="G26" s="27"/>
      <c r="H26" s="21" t="s">
        <v>12</v>
      </c>
    </row>
    <row r="27" spans="1:8" ht="13.8" x14ac:dyDescent="0.25">
      <c r="A27" s="22"/>
      <c r="B27" s="22"/>
      <c r="C27" s="23" t="s">
        <v>10</v>
      </c>
      <c r="D27" s="22"/>
      <c r="E27" s="22"/>
      <c r="F27" s="27"/>
      <c r="G27" s="27"/>
      <c r="H27" s="21" t="s">
        <v>12</v>
      </c>
    </row>
    <row r="28" spans="1:8" ht="27.6" x14ac:dyDescent="0.25">
      <c r="A28" s="29">
        <v>1</v>
      </c>
      <c r="B28" s="30" t="s">
        <v>268</v>
      </c>
      <c r="C28" s="30" t="s">
        <v>269</v>
      </c>
      <c r="D28" s="30" t="s">
        <v>26</v>
      </c>
      <c r="E28" s="31">
        <v>12500</v>
      </c>
      <c r="F28" s="32">
        <v>12503.2875</v>
      </c>
      <c r="G28" s="33">
        <v>1.1758869999999999E-2</v>
      </c>
      <c r="H28" s="21">
        <v>6.6550000000000002</v>
      </c>
    </row>
    <row r="29" spans="1:8" ht="13.8" x14ac:dyDescent="0.25">
      <c r="A29" s="29">
        <v>2</v>
      </c>
      <c r="B29" s="30" t="s">
        <v>270</v>
      </c>
      <c r="C29" s="30" t="s">
        <v>271</v>
      </c>
      <c r="D29" s="30" t="s">
        <v>23</v>
      </c>
      <c r="E29" s="31">
        <v>7500</v>
      </c>
      <c r="F29" s="32">
        <v>7504.5074999999997</v>
      </c>
      <c r="G29" s="33">
        <v>7.05771E-3</v>
      </c>
      <c r="H29" s="21">
        <v>6.5049999999999999</v>
      </c>
    </row>
    <row r="30" spans="1:8" ht="27.6" x14ac:dyDescent="0.25">
      <c r="A30" s="29">
        <v>3</v>
      </c>
      <c r="B30" s="30" t="s">
        <v>272</v>
      </c>
      <c r="C30" s="30" t="s">
        <v>273</v>
      </c>
      <c r="D30" s="30" t="s">
        <v>26</v>
      </c>
      <c r="E30" s="31">
        <v>5000</v>
      </c>
      <c r="F30" s="32">
        <v>5001.585</v>
      </c>
      <c r="G30" s="33">
        <v>4.7038000000000002E-3</v>
      </c>
      <c r="H30" s="21">
        <v>6.6487999999999996</v>
      </c>
    </row>
    <row r="31" spans="1:8" ht="13.8" x14ac:dyDescent="0.25">
      <c r="A31" s="29">
        <v>4</v>
      </c>
      <c r="B31" s="30" t="s">
        <v>274</v>
      </c>
      <c r="C31" s="30" t="s">
        <v>275</v>
      </c>
      <c r="D31" s="30" t="s">
        <v>276</v>
      </c>
      <c r="E31" s="31">
        <v>300</v>
      </c>
      <c r="F31" s="32">
        <v>3003.366</v>
      </c>
      <c r="G31" s="33">
        <v>2.8245499999999999E-3</v>
      </c>
      <c r="H31" s="21">
        <v>7.4524999999999997</v>
      </c>
    </row>
    <row r="32" spans="1:8" ht="13.8" x14ac:dyDescent="0.25">
      <c r="A32" s="22"/>
      <c r="B32" s="22"/>
      <c r="C32" s="23" t="s">
        <v>11</v>
      </c>
      <c r="D32" s="22"/>
      <c r="E32" s="22" t="s">
        <v>12</v>
      </c>
      <c r="F32" s="28">
        <v>28012.745999999999</v>
      </c>
      <c r="G32" s="25">
        <v>2.6344929999999999E-2</v>
      </c>
      <c r="H32" s="21" t="s">
        <v>12</v>
      </c>
    </row>
    <row r="33" spans="1:8" ht="13.8" x14ac:dyDescent="0.25">
      <c r="A33" s="22"/>
      <c r="B33" s="22"/>
      <c r="C33" s="26"/>
      <c r="D33" s="22"/>
      <c r="E33" s="22"/>
      <c r="F33" s="27"/>
      <c r="G33" s="27"/>
      <c r="H33" s="21" t="s">
        <v>12</v>
      </c>
    </row>
    <row r="34" spans="1:8" ht="13.8" x14ac:dyDescent="0.25">
      <c r="A34" s="22"/>
      <c r="B34" s="22"/>
      <c r="C34" s="23" t="s">
        <v>72</v>
      </c>
      <c r="D34" s="22"/>
      <c r="E34" s="22"/>
      <c r="F34" s="22"/>
      <c r="G34" s="22"/>
      <c r="H34" s="21" t="s">
        <v>12</v>
      </c>
    </row>
    <row r="35" spans="1:8" ht="13.8" x14ac:dyDescent="0.25">
      <c r="A35" s="22"/>
      <c r="B35" s="22"/>
      <c r="C35" s="23" t="s">
        <v>11</v>
      </c>
      <c r="D35" s="22"/>
      <c r="E35" s="22" t="s">
        <v>12</v>
      </c>
      <c r="F35" s="24" t="s">
        <v>13</v>
      </c>
      <c r="G35" s="25">
        <v>0</v>
      </c>
      <c r="H35" s="21" t="s">
        <v>12</v>
      </c>
    </row>
    <row r="36" spans="1:8" ht="13.8" x14ac:dyDescent="0.25">
      <c r="A36" s="22"/>
      <c r="B36" s="22"/>
      <c r="C36" s="26"/>
      <c r="D36" s="22"/>
      <c r="E36" s="22"/>
      <c r="F36" s="27"/>
      <c r="G36" s="27"/>
      <c r="H36" s="21" t="s">
        <v>12</v>
      </c>
    </row>
    <row r="37" spans="1:8" ht="13.8" x14ac:dyDescent="0.25">
      <c r="A37" s="22"/>
      <c r="B37" s="22"/>
      <c r="C37" s="23" t="s">
        <v>73</v>
      </c>
      <c r="D37" s="22"/>
      <c r="E37" s="22"/>
      <c r="F37" s="22"/>
      <c r="G37" s="22"/>
      <c r="H37" s="21" t="s">
        <v>12</v>
      </c>
    </row>
    <row r="38" spans="1:8" ht="13.8" x14ac:dyDescent="0.25">
      <c r="A38" s="22"/>
      <c r="B38" s="22"/>
      <c r="C38" s="23" t="s">
        <v>11</v>
      </c>
      <c r="D38" s="22"/>
      <c r="E38" s="22" t="s">
        <v>12</v>
      </c>
      <c r="F38" s="24" t="s">
        <v>13</v>
      </c>
      <c r="G38" s="25">
        <v>0</v>
      </c>
      <c r="H38" s="21" t="s">
        <v>12</v>
      </c>
    </row>
    <row r="39" spans="1:8" ht="13.8" x14ac:dyDescent="0.25">
      <c r="A39" s="22"/>
      <c r="B39" s="22"/>
      <c r="C39" s="26"/>
      <c r="D39" s="22"/>
      <c r="E39" s="22"/>
      <c r="F39" s="27"/>
      <c r="G39" s="27"/>
      <c r="H39" s="21" t="s">
        <v>12</v>
      </c>
    </row>
    <row r="40" spans="1:8" ht="13.8" x14ac:dyDescent="0.25">
      <c r="A40" s="22"/>
      <c r="B40" s="22"/>
      <c r="C40" s="23" t="s">
        <v>83</v>
      </c>
      <c r="D40" s="22"/>
      <c r="E40" s="22"/>
      <c r="F40" s="27"/>
      <c r="G40" s="27"/>
      <c r="H40" s="21" t="s">
        <v>12</v>
      </c>
    </row>
    <row r="41" spans="1:8" ht="13.8" x14ac:dyDescent="0.25">
      <c r="A41" s="22"/>
      <c r="B41" s="22"/>
      <c r="C41" s="23" t="s">
        <v>11</v>
      </c>
      <c r="D41" s="22"/>
      <c r="E41" s="22" t="s">
        <v>12</v>
      </c>
      <c r="F41" s="24" t="s">
        <v>13</v>
      </c>
      <c r="G41" s="25">
        <v>0</v>
      </c>
      <c r="H41" s="21" t="s">
        <v>12</v>
      </c>
    </row>
    <row r="42" spans="1:8" ht="13.8" x14ac:dyDescent="0.25">
      <c r="A42" s="22"/>
      <c r="B42" s="22"/>
      <c r="C42" s="26"/>
      <c r="D42" s="22"/>
      <c r="E42" s="22"/>
      <c r="F42" s="27"/>
      <c r="G42" s="27"/>
      <c r="H42" s="21" t="s">
        <v>12</v>
      </c>
    </row>
    <row r="43" spans="1:8" ht="13.8" x14ac:dyDescent="0.25">
      <c r="A43" s="22"/>
      <c r="B43" s="22"/>
      <c r="C43" s="23" t="s">
        <v>84</v>
      </c>
      <c r="D43" s="22"/>
      <c r="E43" s="22"/>
      <c r="F43" s="28">
        <v>28012.745999999999</v>
      </c>
      <c r="G43" s="25">
        <v>2.6344929999999999E-2</v>
      </c>
      <c r="H43" s="21" t="s">
        <v>12</v>
      </c>
    </row>
    <row r="44" spans="1:8" ht="13.8" x14ac:dyDescent="0.25">
      <c r="A44" s="22"/>
      <c r="B44" s="22"/>
      <c r="C44" s="26"/>
      <c r="D44" s="22"/>
      <c r="E44" s="22"/>
      <c r="F44" s="27"/>
      <c r="G44" s="27"/>
      <c r="H44" s="21" t="s">
        <v>12</v>
      </c>
    </row>
    <row r="45" spans="1:8" ht="13.8" x14ac:dyDescent="0.25">
      <c r="A45" s="22"/>
      <c r="B45" s="22"/>
      <c r="C45" s="23" t="s">
        <v>85</v>
      </c>
      <c r="D45" s="22"/>
      <c r="E45" s="22"/>
      <c r="F45" s="27"/>
      <c r="G45" s="27"/>
      <c r="H45" s="21" t="s">
        <v>12</v>
      </c>
    </row>
    <row r="46" spans="1:8" ht="13.8" x14ac:dyDescent="0.25">
      <c r="A46" s="22"/>
      <c r="B46" s="22"/>
      <c r="C46" s="23" t="s">
        <v>86</v>
      </c>
      <c r="D46" s="22"/>
      <c r="E46" s="22"/>
      <c r="F46" s="27"/>
      <c r="G46" s="27"/>
      <c r="H46" s="21" t="s">
        <v>12</v>
      </c>
    </row>
    <row r="47" spans="1:8" ht="13.8" x14ac:dyDescent="0.25">
      <c r="A47" s="29">
        <v>1</v>
      </c>
      <c r="B47" s="30" t="s">
        <v>277</v>
      </c>
      <c r="C47" s="30" t="s">
        <v>278</v>
      </c>
      <c r="D47" s="30" t="s">
        <v>187</v>
      </c>
      <c r="E47" s="31">
        <v>5500</v>
      </c>
      <c r="F47" s="32">
        <v>27390.852500000001</v>
      </c>
      <c r="G47" s="33">
        <v>2.5760069999999999E-2</v>
      </c>
      <c r="H47" s="21">
        <v>6.3249000000000004</v>
      </c>
    </row>
    <row r="48" spans="1:8" ht="13.8" x14ac:dyDescent="0.25">
      <c r="A48" s="29">
        <v>2</v>
      </c>
      <c r="B48" s="30" t="s">
        <v>279</v>
      </c>
      <c r="C48" s="30" t="s">
        <v>280</v>
      </c>
      <c r="D48" s="30" t="s">
        <v>94</v>
      </c>
      <c r="E48" s="31">
        <v>3000</v>
      </c>
      <c r="F48" s="32">
        <v>14937.63</v>
      </c>
      <c r="G48" s="33">
        <v>1.404828E-2</v>
      </c>
      <c r="H48" s="21">
        <v>6.3498999999999999</v>
      </c>
    </row>
    <row r="49" spans="1:8" ht="13.8" x14ac:dyDescent="0.25">
      <c r="A49" s="29">
        <v>3</v>
      </c>
      <c r="B49" s="30" t="s">
        <v>281</v>
      </c>
      <c r="C49" s="30" t="s">
        <v>282</v>
      </c>
      <c r="D49" s="30" t="s">
        <v>94</v>
      </c>
      <c r="E49" s="31">
        <v>3000</v>
      </c>
      <c r="F49" s="32">
        <v>14895.525</v>
      </c>
      <c r="G49" s="33">
        <v>1.4008680000000001E-2</v>
      </c>
      <c r="H49" s="21">
        <v>6.4001999999999999</v>
      </c>
    </row>
    <row r="50" spans="1:8" ht="13.8" x14ac:dyDescent="0.25">
      <c r="A50" s="29">
        <v>4</v>
      </c>
      <c r="B50" s="30" t="s">
        <v>283</v>
      </c>
      <c r="C50" s="30" t="s">
        <v>284</v>
      </c>
      <c r="D50" s="30" t="s">
        <v>89</v>
      </c>
      <c r="E50" s="31">
        <v>2500</v>
      </c>
      <c r="F50" s="32">
        <v>12472.012500000001</v>
      </c>
      <c r="G50" s="33">
        <v>1.1729460000000001E-2</v>
      </c>
      <c r="H50" s="21">
        <v>6.2996999999999996</v>
      </c>
    </row>
    <row r="51" spans="1:8" ht="13.8" x14ac:dyDescent="0.25">
      <c r="A51" s="29">
        <v>5</v>
      </c>
      <c r="B51" s="30" t="s">
        <v>285</v>
      </c>
      <c r="C51" s="30" t="s">
        <v>286</v>
      </c>
      <c r="D51" s="30" t="s">
        <v>94</v>
      </c>
      <c r="E51" s="31">
        <v>2500</v>
      </c>
      <c r="F51" s="32">
        <v>12456.674999999999</v>
      </c>
      <c r="G51" s="33">
        <v>1.1715039999999999E-2</v>
      </c>
      <c r="H51" s="21">
        <v>6.3474000000000004</v>
      </c>
    </row>
    <row r="52" spans="1:8" ht="13.8" x14ac:dyDescent="0.25">
      <c r="A52" s="29">
        <v>6</v>
      </c>
      <c r="B52" s="30" t="s">
        <v>287</v>
      </c>
      <c r="C52" s="30" t="s">
        <v>288</v>
      </c>
      <c r="D52" s="30" t="s">
        <v>187</v>
      </c>
      <c r="E52" s="31">
        <v>2500</v>
      </c>
      <c r="F52" s="32">
        <v>12403.737499999999</v>
      </c>
      <c r="G52" s="33">
        <v>1.166525E-2</v>
      </c>
      <c r="H52" s="21">
        <v>6.2953999999999999</v>
      </c>
    </row>
    <row r="53" spans="1:8" ht="13.8" x14ac:dyDescent="0.25">
      <c r="A53" s="29">
        <v>7</v>
      </c>
      <c r="B53" s="30" t="s">
        <v>289</v>
      </c>
      <c r="C53" s="30" t="s">
        <v>290</v>
      </c>
      <c r="D53" s="30" t="s">
        <v>94</v>
      </c>
      <c r="E53" s="31">
        <v>2000</v>
      </c>
      <c r="F53" s="32">
        <v>9946.57</v>
      </c>
      <c r="G53" s="33">
        <v>9.3543800000000007E-3</v>
      </c>
      <c r="H53" s="21">
        <v>6.3253000000000004</v>
      </c>
    </row>
    <row r="54" spans="1:8" ht="13.8" x14ac:dyDescent="0.25">
      <c r="A54" s="29">
        <v>8</v>
      </c>
      <c r="B54" s="30" t="s">
        <v>291</v>
      </c>
      <c r="C54" s="30" t="s">
        <v>292</v>
      </c>
      <c r="D54" s="30" t="s">
        <v>89</v>
      </c>
      <c r="E54" s="31">
        <v>2000</v>
      </c>
      <c r="F54" s="32">
        <v>9941.52</v>
      </c>
      <c r="G54" s="33">
        <v>9.3496299999999994E-3</v>
      </c>
      <c r="H54" s="21">
        <v>6.3150000000000004</v>
      </c>
    </row>
    <row r="55" spans="1:8" ht="13.8" x14ac:dyDescent="0.25">
      <c r="A55" s="29">
        <v>9</v>
      </c>
      <c r="B55" s="30" t="s">
        <v>293</v>
      </c>
      <c r="C55" s="30" t="s">
        <v>294</v>
      </c>
      <c r="D55" s="30" t="s">
        <v>94</v>
      </c>
      <c r="E55" s="31">
        <v>2000</v>
      </c>
      <c r="F55" s="32">
        <v>9932.8700000000008</v>
      </c>
      <c r="G55" s="33">
        <v>9.3414899999999992E-3</v>
      </c>
      <c r="H55" s="21">
        <v>6.3253000000000004</v>
      </c>
    </row>
    <row r="56" spans="1:8" ht="13.8" x14ac:dyDescent="0.25">
      <c r="A56" s="29">
        <v>10</v>
      </c>
      <c r="B56" s="30" t="s">
        <v>295</v>
      </c>
      <c r="C56" s="30" t="s">
        <v>296</v>
      </c>
      <c r="D56" s="30" t="s">
        <v>94</v>
      </c>
      <c r="E56" s="31">
        <v>2000</v>
      </c>
      <c r="F56" s="32">
        <v>9932.35</v>
      </c>
      <c r="G56" s="33">
        <v>9.3410000000000003E-3</v>
      </c>
      <c r="H56" s="21">
        <v>6.375</v>
      </c>
    </row>
    <row r="57" spans="1:8" ht="13.8" x14ac:dyDescent="0.25">
      <c r="A57" s="29">
        <v>11</v>
      </c>
      <c r="B57" s="30" t="s">
        <v>297</v>
      </c>
      <c r="C57" s="30" t="s">
        <v>298</v>
      </c>
      <c r="D57" s="30" t="s">
        <v>94</v>
      </c>
      <c r="E57" s="31">
        <v>2000</v>
      </c>
      <c r="F57" s="32">
        <v>9932.08</v>
      </c>
      <c r="G57" s="33">
        <v>9.3407500000000001E-3</v>
      </c>
      <c r="H57" s="21">
        <v>6.4001000000000001</v>
      </c>
    </row>
    <row r="58" spans="1:8" ht="13.8" x14ac:dyDescent="0.25">
      <c r="A58" s="29">
        <v>12</v>
      </c>
      <c r="B58" s="30" t="s">
        <v>299</v>
      </c>
      <c r="C58" s="30" t="s">
        <v>300</v>
      </c>
      <c r="D58" s="30" t="s">
        <v>94</v>
      </c>
      <c r="E58" s="31">
        <v>2000</v>
      </c>
      <c r="F58" s="32">
        <v>9930.9</v>
      </c>
      <c r="G58" s="33">
        <v>9.3396399999999997E-3</v>
      </c>
      <c r="H58" s="21">
        <v>6.3497000000000003</v>
      </c>
    </row>
    <row r="59" spans="1:8" ht="13.8" x14ac:dyDescent="0.25">
      <c r="A59" s="29">
        <v>13</v>
      </c>
      <c r="B59" s="30" t="s">
        <v>301</v>
      </c>
      <c r="C59" s="30" t="s">
        <v>302</v>
      </c>
      <c r="D59" s="30" t="s">
        <v>94</v>
      </c>
      <c r="E59" s="31">
        <v>2000</v>
      </c>
      <c r="F59" s="32">
        <v>9897.15</v>
      </c>
      <c r="G59" s="33">
        <v>9.3078999999999992E-3</v>
      </c>
      <c r="H59" s="21">
        <v>6.54</v>
      </c>
    </row>
    <row r="60" spans="1:8" ht="13.8" x14ac:dyDescent="0.25">
      <c r="A60" s="29">
        <v>14</v>
      </c>
      <c r="B60" s="30" t="s">
        <v>303</v>
      </c>
      <c r="C60" s="30" t="s">
        <v>304</v>
      </c>
      <c r="D60" s="30" t="s">
        <v>94</v>
      </c>
      <c r="E60" s="31">
        <v>2000</v>
      </c>
      <c r="F60" s="32">
        <v>9881.14</v>
      </c>
      <c r="G60" s="33">
        <v>9.2928400000000001E-3</v>
      </c>
      <c r="H60" s="21">
        <v>6.7549999999999999</v>
      </c>
    </row>
    <row r="61" spans="1:8" ht="13.8" x14ac:dyDescent="0.25">
      <c r="A61" s="29">
        <v>15</v>
      </c>
      <c r="B61" s="30" t="s">
        <v>305</v>
      </c>
      <c r="C61" s="30" t="s">
        <v>306</v>
      </c>
      <c r="D61" s="30" t="s">
        <v>187</v>
      </c>
      <c r="E61" s="31">
        <v>2000</v>
      </c>
      <c r="F61" s="32">
        <v>9835.2099999999991</v>
      </c>
      <c r="G61" s="33">
        <v>9.2496499999999999E-3</v>
      </c>
      <c r="H61" s="21">
        <v>6.7949999999999999</v>
      </c>
    </row>
    <row r="62" spans="1:8" ht="13.8" x14ac:dyDescent="0.25">
      <c r="A62" s="29">
        <v>16</v>
      </c>
      <c r="B62" s="30" t="s">
        <v>307</v>
      </c>
      <c r="C62" s="30" t="s">
        <v>308</v>
      </c>
      <c r="D62" s="30" t="s">
        <v>94</v>
      </c>
      <c r="E62" s="31">
        <v>1500</v>
      </c>
      <c r="F62" s="32">
        <v>7477.9350000000004</v>
      </c>
      <c r="G62" s="33">
        <v>7.0327200000000001E-3</v>
      </c>
      <c r="H62" s="21">
        <v>6.3349000000000002</v>
      </c>
    </row>
    <row r="63" spans="1:8" ht="13.8" x14ac:dyDescent="0.25">
      <c r="A63" s="29">
        <v>17</v>
      </c>
      <c r="B63" s="30" t="s">
        <v>309</v>
      </c>
      <c r="C63" s="30" t="s">
        <v>310</v>
      </c>
      <c r="D63" s="30" t="s">
        <v>94</v>
      </c>
      <c r="E63" s="31">
        <v>1500</v>
      </c>
      <c r="F63" s="32">
        <v>7459.6125000000002</v>
      </c>
      <c r="G63" s="33">
        <v>7.0154900000000001E-3</v>
      </c>
      <c r="H63" s="21">
        <v>6.3750999999999998</v>
      </c>
    </row>
    <row r="64" spans="1:8" ht="13.8" x14ac:dyDescent="0.25">
      <c r="A64" s="29">
        <v>18</v>
      </c>
      <c r="B64" s="30" t="s">
        <v>311</v>
      </c>
      <c r="C64" s="30" t="s">
        <v>312</v>
      </c>
      <c r="D64" s="30" t="s">
        <v>94</v>
      </c>
      <c r="E64" s="31">
        <v>1500</v>
      </c>
      <c r="F64" s="32">
        <v>7458.3824999999997</v>
      </c>
      <c r="G64" s="33">
        <v>7.01433E-3</v>
      </c>
      <c r="H64" s="21">
        <v>6.3653000000000004</v>
      </c>
    </row>
    <row r="65" spans="1:8" ht="13.8" x14ac:dyDescent="0.25">
      <c r="A65" s="29">
        <v>19</v>
      </c>
      <c r="B65" s="30" t="s">
        <v>313</v>
      </c>
      <c r="C65" s="30" t="s">
        <v>314</v>
      </c>
      <c r="D65" s="30" t="s">
        <v>94</v>
      </c>
      <c r="E65" s="31">
        <v>1500</v>
      </c>
      <c r="F65" s="32">
        <v>7456.14</v>
      </c>
      <c r="G65" s="33">
        <v>7.0122200000000004E-3</v>
      </c>
      <c r="H65" s="21">
        <v>6.3151000000000002</v>
      </c>
    </row>
    <row r="66" spans="1:8" ht="13.8" x14ac:dyDescent="0.25">
      <c r="A66" s="29">
        <v>20</v>
      </c>
      <c r="B66" s="30" t="s">
        <v>315</v>
      </c>
      <c r="C66" s="30" t="s">
        <v>316</v>
      </c>
      <c r="D66" s="30" t="s">
        <v>187</v>
      </c>
      <c r="E66" s="31">
        <v>1500</v>
      </c>
      <c r="F66" s="32">
        <v>7455.9</v>
      </c>
      <c r="G66" s="33">
        <v>7.0119900000000001E-3</v>
      </c>
      <c r="H66" s="21">
        <v>6.3498000000000001</v>
      </c>
    </row>
    <row r="67" spans="1:8" ht="13.8" x14ac:dyDescent="0.25">
      <c r="A67" s="29">
        <v>21</v>
      </c>
      <c r="B67" s="30" t="s">
        <v>317</v>
      </c>
      <c r="C67" s="30" t="s">
        <v>318</v>
      </c>
      <c r="D67" s="30" t="s">
        <v>94</v>
      </c>
      <c r="E67" s="31">
        <v>1000</v>
      </c>
      <c r="F67" s="32">
        <v>4996.665</v>
      </c>
      <c r="G67" s="33">
        <v>4.6991799999999999E-3</v>
      </c>
      <c r="H67" s="21">
        <v>6.0974000000000004</v>
      </c>
    </row>
    <row r="68" spans="1:8" ht="13.8" x14ac:dyDescent="0.25">
      <c r="A68" s="29">
        <v>22</v>
      </c>
      <c r="B68" s="30" t="s">
        <v>319</v>
      </c>
      <c r="C68" s="30" t="s">
        <v>320</v>
      </c>
      <c r="D68" s="30" t="s">
        <v>94</v>
      </c>
      <c r="E68" s="31">
        <v>1000</v>
      </c>
      <c r="F68" s="32">
        <v>4996.6049999999996</v>
      </c>
      <c r="G68" s="33">
        <v>4.6991200000000002E-3</v>
      </c>
      <c r="H68" s="21">
        <v>6.2073</v>
      </c>
    </row>
    <row r="69" spans="1:8" ht="13.8" x14ac:dyDescent="0.25">
      <c r="A69" s="29">
        <v>23</v>
      </c>
      <c r="B69" s="30" t="s">
        <v>321</v>
      </c>
      <c r="C69" s="30" t="s">
        <v>322</v>
      </c>
      <c r="D69" s="30" t="s">
        <v>94</v>
      </c>
      <c r="E69" s="31">
        <v>1000</v>
      </c>
      <c r="F69" s="32">
        <v>4995.83</v>
      </c>
      <c r="G69" s="33">
        <v>4.6983900000000002E-3</v>
      </c>
      <c r="H69" s="21">
        <v>6.0974000000000004</v>
      </c>
    </row>
    <row r="70" spans="1:8" ht="13.8" x14ac:dyDescent="0.25">
      <c r="A70" s="29">
        <v>24</v>
      </c>
      <c r="B70" s="30" t="s">
        <v>323</v>
      </c>
      <c r="C70" s="30" t="s">
        <v>324</v>
      </c>
      <c r="D70" s="30" t="s">
        <v>94</v>
      </c>
      <c r="E70" s="31">
        <v>1000</v>
      </c>
      <c r="F70" s="32">
        <v>4988.79</v>
      </c>
      <c r="G70" s="33">
        <v>4.6917699999999996E-3</v>
      </c>
      <c r="H70" s="21">
        <v>6.3098000000000001</v>
      </c>
    </row>
    <row r="71" spans="1:8" ht="13.8" x14ac:dyDescent="0.25">
      <c r="A71" s="29">
        <v>25</v>
      </c>
      <c r="B71" s="30" t="s">
        <v>325</v>
      </c>
      <c r="C71" s="30" t="s">
        <v>326</v>
      </c>
      <c r="D71" s="30" t="s">
        <v>89</v>
      </c>
      <c r="E71" s="31">
        <v>1000</v>
      </c>
      <c r="F71" s="32">
        <v>4980.2299999999996</v>
      </c>
      <c r="G71" s="33">
        <v>4.6837199999999997E-3</v>
      </c>
      <c r="H71" s="21">
        <v>6.2994000000000003</v>
      </c>
    </row>
    <row r="72" spans="1:8" ht="13.8" x14ac:dyDescent="0.25">
      <c r="A72" s="29">
        <v>26</v>
      </c>
      <c r="B72" s="30" t="s">
        <v>327</v>
      </c>
      <c r="C72" s="30" t="s">
        <v>328</v>
      </c>
      <c r="D72" s="30" t="s">
        <v>94</v>
      </c>
      <c r="E72" s="31">
        <v>1000</v>
      </c>
      <c r="F72" s="32">
        <v>4980.01</v>
      </c>
      <c r="G72" s="33">
        <v>4.6835100000000001E-3</v>
      </c>
      <c r="H72" s="21">
        <v>6.37</v>
      </c>
    </row>
    <row r="73" spans="1:8" ht="13.8" x14ac:dyDescent="0.25">
      <c r="A73" s="29">
        <v>27</v>
      </c>
      <c r="B73" s="30" t="s">
        <v>329</v>
      </c>
      <c r="C73" s="30" t="s">
        <v>330</v>
      </c>
      <c r="D73" s="30" t="s">
        <v>94</v>
      </c>
      <c r="E73" s="31">
        <v>1000</v>
      </c>
      <c r="F73" s="32">
        <v>4979.6850000000004</v>
      </c>
      <c r="G73" s="33">
        <v>4.6832100000000002E-3</v>
      </c>
      <c r="H73" s="21">
        <v>6.4745999999999997</v>
      </c>
    </row>
    <row r="74" spans="1:8" ht="13.8" x14ac:dyDescent="0.25">
      <c r="A74" s="29">
        <v>28</v>
      </c>
      <c r="B74" s="30" t="s">
        <v>331</v>
      </c>
      <c r="C74" s="30" t="s">
        <v>332</v>
      </c>
      <c r="D74" s="30" t="s">
        <v>187</v>
      </c>
      <c r="E74" s="31">
        <v>1000</v>
      </c>
      <c r="F74" s="32">
        <v>4979.2950000000001</v>
      </c>
      <c r="G74" s="33">
        <v>4.6828399999999997E-3</v>
      </c>
      <c r="H74" s="21">
        <v>6.3249000000000004</v>
      </c>
    </row>
    <row r="75" spans="1:8" ht="13.8" x14ac:dyDescent="0.25">
      <c r="A75" s="29">
        <v>29</v>
      </c>
      <c r="B75" s="30" t="s">
        <v>333</v>
      </c>
      <c r="C75" s="30" t="s">
        <v>334</v>
      </c>
      <c r="D75" s="30" t="s">
        <v>94</v>
      </c>
      <c r="E75" s="31">
        <v>1000</v>
      </c>
      <c r="F75" s="32">
        <v>4979.165</v>
      </c>
      <c r="G75" s="33">
        <v>4.6827199999999996E-3</v>
      </c>
      <c r="H75" s="21">
        <v>6.3635999999999999</v>
      </c>
    </row>
    <row r="76" spans="1:8" ht="13.8" x14ac:dyDescent="0.25">
      <c r="A76" s="29">
        <v>30</v>
      </c>
      <c r="B76" s="30" t="s">
        <v>335</v>
      </c>
      <c r="C76" s="30" t="s">
        <v>336</v>
      </c>
      <c r="D76" s="30" t="s">
        <v>94</v>
      </c>
      <c r="E76" s="31">
        <v>1000</v>
      </c>
      <c r="F76" s="32">
        <v>4978.8149999999996</v>
      </c>
      <c r="G76" s="33">
        <v>4.6823899999999998E-3</v>
      </c>
      <c r="H76" s="21">
        <v>6.4722999999999997</v>
      </c>
    </row>
    <row r="77" spans="1:8" ht="13.8" x14ac:dyDescent="0.25">
      <c r="A77" s="29">
        <v>31</v>
      </c>
      <c r="B77" s="30" t="s">
        <v>337</v>
      </c>
      <c r="C77" s="30" t="s">
        <v>338</v>
      </c>
      <c r="D77" s="30" t="s">
        <v>94</v>
      </c>
      <c r="E77" s="31">
        <v>1000</v>
      </c>
      <c r="F77" s="32">
        <v>4973.3900000000003</v>
      </c>
      <c r="G77" s="33">
        <v>4.6772899999999997E-3</v>
      </c>
      <c r="H77" s="21">
        <v>6.3000999999999996</v>
      </c>
    </row>
    <row r="78" spans="1:8" ht="13.8" x14ac:dyDescent="0.25">
      <c r="A78" s="29">
        <v>32</v>
      </c>
      <c r="B78" s="30" t="s">
        <v>339</v>
      </c>
      <c r="C78" s="30" t="s">
        <v>340</v>
      </c>
      <c r="D78" s="30" t="s">
        <v>94</v>
      </c>
      <c r="E78" s="31">
        <v>1000</v>
      </c>
      <c r="F78" s="32">
        <v>4971.0150000000003</v>
      </c>
      <c r="G78" s="33">
        <v>4.67505E-3</v>
      </c>
      <c r="H78" s="21">
        <v>6.4501999999999997</v>
      </c>
    </row>
    <row r="79" spans="1:8" ht="13.8" x14ac:dyDescent="0.25">
      <c r="A79" s="29">
        <v>33</v>
      </c>
      <c r="B79" s="30" t="s">
        <v>341</v>
      </c>
      <c r="C79" s="30" t="s">
        <v>342</v>
      </c>
      <c r="D79" s="30" t="s">
        <v>94</v>
      </c>
      <c r="E79" s="31">
        <v>1000</v>
      </c>
      <c r="F79" s="32">
        <v>4970.2550000000001</v>
      </c>
      <c r="G79" s="33">
        <v>4.6743399999999999E-3</v>
      </c>
      <c r="H79" s="21">
        <v>6.4252000000000002</v>
      </c>
    </row>
    <row r="80" spans="1:8" ht="13.8" x14ac:dyDescent="0.25">
      <c r="A80" s="29">
        <v>34</v>
      </c>
      <c r="B80" s="30" t="s">
        <v>343</v>
      </c>
      <c r="C80" s="30" t="s">
        <v>344</v>
      </c>
      <c r="D80" s="30" t="s">
        <v>94</v>
      </c>
      <c r="E80" s="31">
        <v>1000</v>
      </c>
      <c r="F80" s="32">
        <v>4964.3100000000004</v>
      </c>
      <c r="G80" s="33">
        <v>4.6687500000000002E-3</v>
      </c>
      <c r="H80" s="21">
        <v>6.4001000000000001</v>
      </c>
    </row>
    <row r="81" spans="1:8" ht="13.8" x14ac:dyDescent="0.25">
      <c r="A81" s="29">
        <v>35</v>
      </c>
      <c r="B81" s="30" t="s">
        <v>345</v>
      </c>
      <c r="C81" s="30" t="s">
        <v>346</v>
      </c>
      <c r="D81" s="30" t="s">
        <v>94</v>
      </c>
      <c r="E81" s="31">
        <v>1000</v>
      </c>
      <c r="F81" s="32">
        <v>4961.3100000000004</v>
      </c>
      <c r="G81" s="33">
        <v>4.6659300000000004E-3</v>
      </c>
      <c r="H81" s="21">
        <v>6.3253000000000004</v>
      </c>
    </row>
    <row r="82" spans="1:8" ht="13.8" x14ac:dyDescent="0.25">
      <c r="A82" s="29">
        <v>36</v>
      </c>
      <c r="B82" s="30" t="s">
        <v>347</v>
      </c>
      <c r="C82" s="30" t="s">
        <v>348</v>
      </c>
      <c r="D82" s="30" t="s">
        <v>94</v>
      </c>
      <c r="E82" s="31">
        <v>1000</v>
      </c>
      <c r="F82" s="32">
        <v>4959.5600000000004</v>
      </c>
      <c r="G82" s="33">
        <v>4.6642799999999998E-3</v>
      </c>
      <c r="H82" s="21">
        <v>6.4696999999999996</v>
      </c>
    </row>
    <row r="83" spans="1:8" ht="13.8" x14ac:dyDescent="0.25">
      <c r="A83" s="29">
        <v>37</v>
      </c>
      <c r="B83" s="30" t="s">
        <v>349</v>
      </c>
      <c r="C83" s="30" t="s">
        <v>350</v>
      </c>
      <c r="D83" s="30" t="s">
        <v>94</v>
      </c>
      <c r="E83" s="31">
        <v>1000</v>
      </c>
      <c r="F83" s="32">
        <v>4956.9750000000004</v>
      </c>
      <c r="G83" s="33">
        <v>4.6618500000000004E-3</v>
      </c>
      <c r="H83" s="21">
        <v>6.5998999999999999</v>
      </c>
    </row>
    <row r="84" spans="1:8" ht="13.8" x14ac:dyDescent="0.25">
      <c r="A84" s="29">
        <v>38</v>
      </c>
      <c r="B84" s="30" t="s">
        <v>351</v>
      </c>
      <c r="C84" s="30" t="s">
        <v>352</v>
      </c>
      <c r="D84" s="30" t="s">
        <v>94</v>
      </c>
      <c r="E84" s="31">
        <v>1000</v>
      </c>
      <c r="F84" s="32">
        <v>4944.47</v>
      </c>
      <c r="G84" s="33">
        <v>4.65009E-3</v>
      </c>
      <c r="H84" s="21">
        <v>6.72</v>
      </c>
    </row>
    <row r="85" spans="1:8" ht="13.8" x14ac:dyDescent="0.25">
      <c r="A85" s="29">
        <v>39</v>
      </c>
      <c r="B85" s="30" t="s">
        <v>353</v>
      </c>
      <c r="C85" s="30" t="s">
        <v>354</v>
      </c>
      <c r="D85" s="30" t="s">
        <v>187</v>
      </c>
      <c r="E85" s="31">
        <v>1000</v>
      </c>
      <c r="F85" s="32">
        <v>4927.5349999999999</v>
      </c>
      <c r="G85" s="33">
        <v>4.63416E-3</v>
      </c>
      <c r="H85" s="21">
        <v>6.7949999999999999</v>
      </c>
    </row>
    <row r="86" spans="1:8" ht="13.8" x14ac:dyDescent="0.25">
      <c r="A86" s="29">
        <v>40</v>
      </c>
      <c r="B86" s="30" t="s">
        <v>355</v>
      </c>
      <c r="C86" s="30" t="s">
        <v>356</v>
      </c>
      <c r="D86" s="30" t="s">
        <v>94</v>
      </c>
      <c r="E86" s="31">
        <v>500</v>
      </c>
      <c r="F86" s="32">
        <v>2496.105</v>
      </c>
      <c r="G86" s="33">
        <v>2.3474899999999998E-3</v>
      </c>
      <c r="H86" s="21">
        <v>6.3291000000000004</v>
      </c>
    </row>
    <row r="87" spans="1:8" ht="13.8" x14ac:dyDescent="0.25">
      <c r="A87" s="29">
        <v>41</v>
      </c>
      <c r="B87" s="30" t="s">
        <v>357</v>
      </c>
      <c r="C87" s="30" t="s">
        <v>358</v>
      </c>
      <c r="D87" s="30" t="s">
        <v>94</v>
      </c>
      <c r="E87" s="31">
        <v>500</v>
      </c>
      <c r="F87" s="32">
        <v>2494.4025000000001</v>
      </c>
      <c r="G87" s="33">
        <v>2.3458900000000002E-3</v>
      </c>
      <c r="H87" s="21">
        <v>6.3</v>
      </c>
    </row>
    <row r="88" spans="1:8" ht="13.8" x14ac:dyDescent="0.25">
      <c r="A88" s="29">
        <v>42</v>
      </c>
      <c r="B88" s="30" t="s">
        <v>359</v>
      </c>
      <c r="C88" s="30" t="s">
        <v>360</v>
      </c>
      <c r="D88" s="30" t="s">
        <v>94</v>
      </c>
      <c r="E88" s="31">
        <v>500</v>
      </c>
      <c r="F88" s="32">
        <v>2480.6875</v>
      </c>
      <c r="G88" s="33">
        <v>2.3329900000000001E-3</v>
      </c>
      <c r="H88" s="21">
        <v>6.3151000000000002</v>
      </c>
    </row>
    <row r="89" spans="1:8" ht="13.8" x14ac:dyDescent="0.25">
      <c r="A89" s="22"/>
      <c r="B89" s="22"/>
      <c r="C89" s="23" t="s">
        <v>11</v>
      </c>
      <c r="D89" s="22"/>
      <c r="E89" s="22" t="s">
        <v>12</v>
      </c>
      <c r="F89" s="28">
        <v>323049.29749999999</v>
      </c>
      <c r="G89" s="25">
        <v>0.30381576999999999</v>
      </c>
      <c r="H89" s="21" t="s">
        <v>12</v>
      </c>
    </row>
    <row r="90" spans="1:8" ht="13.8" x14ac:dyDescent="0.25">
      <c r="A90" s="22"/>
      <c r="B90" s="22"/>
      <c r="C90" s="26"/>
      <c r="D90" s="22"/>
      <c r="E90" s="22"/>
      <c r="F90" s="27"/>
      <c r="G90" s="27"/>
      <c r="H90" s="21" t="s">
        <v>12</v>
      </c>
    </row>
    <row r="91" spans="1:8" ht="13.8" x14ac:dyDescent="0.25">
      <c r="A91" s="22"/>
      <c r="B91" s="22"/>
      <c r="C91" s="23" t="s">
        <v>95</v>
      </c>
      <c r="D91" s="22"/>
      <c r="E91" s="22"/>
      <c r="F91" s="27"/>
      <c r="G91" s="27"/>
      <c r="H91" s="21" t="s">
        <v>12</v>
      </c>
    </row>
    <row r="92" spans="1:8" ht="13.8" x14ac:dyDescent="0.25">
      <c r="A92" s="29">
        <v>1</v>
      </c>
      <c r="B92" s="30" t="s">
        <v>361</v>
      </c>
      <c r="C92" s="30" t="s">
        <v>362</v>
      </c>
      <c r="D92" s="30" t="s">
        <v>94</v>
      </c>
      <c r="E92" s="31">
        <v>4000</v>
      </c>
      <c r="F92" s="32">
        <v>19856.919999999998</v>
      </c>
      <c r="G92" s="33">
        <v>1.8674690000000001E-2</v>
      </c>
      <c r="H92" s="21">
        <v>6.4153000000000002</v>
      </c>
    </row>
    <row r="93" spans="1:8" ht="27.6" x14ac:dyDescent="0.25">
      <c r="A93" s="29">
        <v>2</v>
      </c>
      <c r="B93" s="30" t="s">
        <v>363</v>
      </c>
      <c r="C93" s="30" t="s">
        <v>364</v>
      </c>
      <c r="D93" s="30" t="s">
        <v>94</v>
      </c>
      <c r="E93" s="31">
        <v>4000</v>
      </c>
      <c r="F93" s="32">
        <v>19856.580000000002</v>
      </c>
      <c r="G93" s="33">
        <v>1.8674369999999999E-2</v>
      </c>
      <c r="H93" s="21">
        <v>6.4303999999999997</v>
      </c>
    </row>
    <row r="94" spans="1:8" ht="13.8" x14ac:dyDescent="0.25">
      <c r="A94" s="29">
        <v>3</v>
      </c>
      <c r="B94" s="30" t="s">
        <v>365</v>
      </c>
      <c r="C94" s="30" t="s">
        <v>366</v>
      </c>
      <c r="D94" s="30" t="s">
        <v>94</v>
      </c>
      <c r="E94" s="31">
        <v>3000</v>
      </c>
      <c r="F94" s="32">
        <v>14890.995000000001</v>
      </c>
      <c r="G94" s="33">
        <v>1.400442E-2</v>
      </c>
      <c r="H94" s="21">
        <v>6.6801000000000004</v>
      </c>
    </row>
    <row r="95" spans="1:8" ht="13.8" x14ac:dyDescent="0.25">
      <c r="A95" s="29">
        <v>4</v>
      </c>
      <c r="B95" s="30" t="s">
        <v>367</v>
      </c>
      <c r="C95" s="30" t="s">
        <v>368</v>
      </c>
      <c r="D95" s="30" t="s">
        <v>94</v>
      </c>
      <c r="E95" s="31">
        <v>3000</v>
      </c>
      <c r="F95" s="32">
        <v>14876.73</v>
      </c>
      <c r="G95" s="33">
        <v>1.399101E-2</v>
      </c>
      <c r="H95" s="21">
        <v>6.5749000000000004</v>
      </c>
    </row>
    <row r="96" spans="1:8" ht="13.8" x14ac:dyDescent="0.25">
      <c r="A96" s="29">
        <v>5</v>
      </c>
      <c r="B96" s="30" t="s">
        <v>369</v>
      </c>
      <c r="C96" s="30" t="s">
        <v>370</v>
      </c>
      <c r="D96" s="30" t="s">
        <v>94</v>
      </c>
      <c r="E96" s="31">
        <v>2000</v>
      </c>
      <c r="F96" s="32">
        <v>9994.74</v>
      </c>
      <c r="G96" s="33">
        <v>9.3996800000000005E-3</v>
      </c>
      <c r="H96" s="21">
        <v>6.41</v>
      </c>
    </row>
    <row r="97" spans="1:8" ht="13.8" x14ac:dyDescent="0.25">
      <c r="A97" s="29">
        <v>6</v>
      </c>
      <c r="B97" s="30" t="s">
        <v>371</v>
      </c>
      <c r="C97" s="30" t="s">
        <v>372</v>
      </c>
      <c r="D97" s="30" t="s">
        <v>187</v>
      </c>
      <c r="E97" s="31">
        <v>2000</v>
      </c>
      <c r="F97" s="32">
        <v>9991.44</v>
      </c>
      <c r="G97" s="33">
        <v>9.3965799999999999E-3</v>
      </c>
      <c r="H97" s="21">
        <v>6.2599</v>
      </c>
    </row>
    <row r="98" spans="1:8" ht="13.8" x14ac:dyDescent="0.25">
      <c r="A98" s="29">
        <v>7</v>
      </c>
      <c r="B98" s="30" t="s">
        <v>373</v>
      </c>
      <c r="C98" s="30" t="s">
        <v>374</v>
      </c>
      <c r="D98" s="30" t="s">
        <v>94</v>
      </c>
      <c r="E98" s="31">
        <v>2000</v>
      </c>
      <c r="F98" s="32">
        <v>9965.59</v>
      </c>
      <c r="G98" s="33">
        <v>9.3722600000000003E-3</v>
      </c>
      <c r="H98" s="21">
        <v>6.3007999999999997</v>
      </c>
    </row>
    <row r="99" spans="1:8" ht="13.8" x14ac:dyDescent="0.25">
      <c r="A99" s="29">
        <v>8</v>
      </c>
      <c r="B99" s="30" t="s">
        <v>375</v>
      </c>
      <c r="C99" s="30" t="s">
        <v>376</v>
      </c>
      <c r="D99" s="30" t="s">
        <v>187</v>
      </c>
      <c r="E99" s="31">
        <v>2000</v>
      </c>
      <c r="F99" s="32">
        <v>9952.57</v>
      </c>
      <c r="G99" s="33">
        <v>9.3600200000000001E-3</v>
      </c>
      <c r="H99" s="21">
        <v>6.69</v>
      </c>
    </row>
    <row r="100" spans="1:8" ht="13.8" x14ac:dyDescent="0.25">
      <c r="A100" s="29">
        <v>9</v>
      </c>
      <c r="B100" s="30" t="s">
        <v>377</v>
      </c>
      <c r="C100" s="30" t="s">
        <v>378</v>
      </c>
      <c r="D100" s="30" t="s">
        <v>94</v>
      </c>
      <c r="E100" s="31">
        <v>2000</v>
      </c>
      <c r="F100" s="32">
        <v>9952.5</v>
      </c>
      <c r="G100" s="33">
        <v>9.3599500000000006E-3</v>
      </c>
      <c r="H100" s="21">
        <v>6.7</v>
      </c>
    </row>
    <row r="101" spans="1:8" ht="13.8" x14ac:dyDescent="0.25">
      <c r="A101" s="29">
        <v>10</v>
      </c>
      <c r="B101" s="30" t="s">
        <v>379</v>
      </c>
      <c r="C101" s="30" t="s">
        <v>380</v>
      </c>
      <c r="D101" s="30" t="s">
        <v>94</v>
      </c>
      <c r="E101" s="31">
        <v>2000</v>
      </c>
      <c r="F101" s="32">
        <v>9942.4699999999993</v>
      </c>
      <c r="G101" s="33">
        <v>9.3505199999999993E-3</v>
      </c>
      <c r="H101" s="21">
        <v>6.4001000000000001</v>
      </c>
    </row>
    <row r="102" spans="1:8" ht="13.8" x14ac:dyDescent="0.25">
      <c r="A102" s="29">
        <v>11</v>
      </c>
      <c r="B102" s="30" t="s">
        <v>381</v>
      </c>
      <c r="C102" s="30" t="s">
        <v>382</v>
      </c>
      <c r="D102" s="30" t="s">
        <v>94</v>
      </c>
      <c r="E102" s="31">
        <v>2000</v>
      </c>
      <c r="F102" s="32">
        <v>9936.7800000000007</v>
      </c>
      <c r="G102" s="33">
        <v>9.3451699999999999E-3</v>
      </c>
      <c r="H102" s="21">
        <v>6.83</v>
      </c>
    </row>
    <row r="103" spans="1:8" ht="13.8" x14ac:dyDescent="0.25">
      <c r="A103" s="29">
        <v>12</v>
      </c>
      <c r="B103" s="30" t="s">
        <v>383</v>
      </c>
      <c r="C103" s="30" t="s">
        <v>384</v>
      </c>
      <c r="D103" s="30" t="s">
        <v>94</v>
      </c>
      <c r="E103" s="31">
        <v>2000</v>
      </c>
      <c r="F103" s="32">
        <v>9931.08</v>
      </c>
      <c r="G103" s="33">
        <v>9.3398100000000005E-3</v>
      </c>
      <c r="H103" s="21">
        <v>6.4950000000000001</v>
      </c>
    </row>
    <row r="104" spans="1:8" ht="13.8" x14ac:dyDescent="0.25">
      <c r="A104" s="29">
        <v>13</v>
      </c>
      <c r="B104" s="30" t="s">
        <v>385</v>
      </c>
      <c r="C104" s="30" t="s">
        <v>386</v>
      </c>
      <c r="D104" s="30" t="s">
        <v>187</v>
      </c>
      <c r="E104" s="31">
        <v>2000</v>
      </c>
      <c r="F104" s="32">
        <v>9930.18</v>
      </c>
      <c r="G104" s="33">
        <v>9.3389600000000003E-3</v>
      </c>
      <c r="H104" s="21">
        <v>6.5803000000000003</v>
      </c>
    </row>
    <row r="105" spans="1:8" ht="27.6" x14ac:dyDescent="0.25">
      <c r="A105" s="29">
        <v>14</v>
      </c>
      <c r="B105" s="30" t="s">
        <v>387</v>
      </c>
      <c r="C105" s="30" t="s">
        <v>388</v>
      </c>
      <c r="D105" s="30" t="s">
        <v>94</v>
      </c>
      <c r="E105" s="31">
        <v>2000</v>
      </c>
      <c r="F105" s="32">
        <v>9930.0300000000007</v>
      </c>
      <c r="G105" s="33">
        <v>9.3388199999999994E-3</v>
      </c>
      <c r="H105" s="21">
        <v>6.4301000000000004</v>
      </c>
    </row>
    <row r="106" spans="1:8" ht="13.8" x14ac:dyDescent="0.25">
      <c r="A106" s="29">
        <v>15</v>
      </c>
      <c r="B106" s="30" t="s">
        <v>389</v>
      </c>
      <c r="C106" s="30" t="s">
        <v>390</v>
      </c>
      <c r="D106" s="30" t="s">
        <v>94</v>
      </c>
      <c r="E106" s="31">
        <v>2000</v>
      </c>
      <c r="F106" s="32">
        <v>9927.52</v>
      </c>
      <c r="G106" s="33">
        <v>9.3364599999999996E-3</v>
      </c>
      <c r="H106" s="21">
        <v>6.4999000000000002</v>
      </c>
    </row>
    <row r="107" spans="1:8" ht="13.8" x14ac:dyDescent="0.25">
      <c r="A107" s="29">
        <v>16</v>
      </c>
      <c r="B107" s="30" t="s">
        <v>391</v>
      </c>
      <c r="C107" s="30" t="s">
        <v>392</v>
      </c>
      <c r="D107" s="30" t="s">
        <v>94</v>
      </c>
      <c r="E107" s="31">
        <v>2000</v>
      </c>
      <c r="F107" s="32">
        <v>9920.27</v>
      </c>
      <c r="G107" s="33">
        <v>9.3296400000000002E-3</v>
      </c>
      <c r="H107" s="21">
        <v>7.1550000000000002</v>
      </c>
    </row>
    <row r="108" spans="1:8" ht="13.8" x14ac:dyDescent="0.25">
      <c r="A108" s="29">
        <v>17</v>
      </c>
      <c r="B108" s="30" t="s">
        <v>393</v>
      </c>
      <c r="C108" s="30" t="s">
        <v>394</v>
      </c>
      <c r="D108" s="30" t="s">
        <v>94</v>
      </c>
      <c r="E108" s="31">
        <v>2000</v>
      </c>
      <c r="F108" s="32">
        <v>9914.7900000000009</v>
      </c>
      <c r="G108" s="33">
        <v>9.3244899999999995E-3</v>
      </c>
      <c r="H108" s="21">
        <v>6.6749000000000001</v>
      </c>
    </row>
    <row r="109" spans="1:8" ht="13.8" x14ac:dyDescent="0.25">
      <c r="A109" s="29">
        <v>18</v>
      </c>
      <c r="B109" s="30" t="s">
        <v>395</v>
      </c>
      <c r="C109" s="30" t="s">
        <v>396</v>
      </c>
      <c r="D109" s="30" t="s">
        <v>94</v>
      </c>
      <c r="E109" s="31">
        <v>2000</v>
      </c>
      <c r="F109" s="32">
        <v>9914.2800000000007</v>
      </c>
      <c r="G109" s="33">
        <v>9.3240100000000006E-3</v>
      </c>
      <c r="H109" s="21">
        <v>6.5749000000000004</v>
      </c>
    </row>
    <row r="110" spans="1:8" ht="13.8" x14ac:dyDescent="0.25">
      <c r="A110" s="29">
        <v>19</v>
      </c>
      <c r="B110" s="30" t="s">
        <v>397</v>
      </c>
      <c r="C110" s="30" t="s">
        <v>398</v>
      </c>
      <c r="D110" s="30" t="s">
        <v>94</v>
      </c>
      <c r="E110" s="31">
        <v>2000</v>
      </c>
      <c r="F110" s="32">
        <v>9909.6</v>
      </c>
      <c r="G110" s="33">
        <v>9.3196100000000007E-3</v>
      </c>
      <c r="H110" s="21">
        <v>7.085</v>
      </c>
    </row>
    <row r="111" spans="1:8" ht="13.8" x14ac:dyDescent="0.25">
      <c r="A111" s="29">
        <v>20</v>
      </c>
      <c r="B111" s="30" t="s">
        <v>399</v>
      </c>
      <c r="C111" s="30" t="s">
        <v>400</v>
      </c>
      <c r="D111" s="30" t="s">
        <v>94</v>
      </c>
      <c r="E111" s="31">
        <v>2000</v>
      </c>
      <c r="F111" s="32">
        <v>9904.9</v>
      </c>
      <c r="G111" s="33">
        <v>9.3151899999999992E-3</v>
      </c>
      <c r="H111" s="21">
        <v>6.49</v>
      </c>
    </row>
    <row r="112" spans="1:8" ht="13.8" x14ac:dyDescent="0.25">
      <c r="A112" s="29">
        <v>21</v>
      </c>
      <c r="B112" s="30" t="s">
        <v>401</v>
      </c>
      <c r="C112" s="30" t="s">
        <v>402</v>
      </c>
      <c r="D112" s="30" t="s">
        <v>94</v>
      </c>
      <c r="E112" s="31">
        <v>2000</v>
      </c>
      <c r="F112" s="32">
        <v>9835.2199999999993</v>
      </c>
      <c r="G112" s="33">
        <v>9.2496599999999998E-3</v>
      </c>
      <c r="H112" s="21">
        <v>7.55</v>
      </c>
    </row>
    <row r="113" spans="1:8" ht="13.8" x14ac:dyDescent="0.25">
      <c r="A113" s="29">
        <v>22</v>
      </c>
      <c r="B113" s="30" t="s">
        <v>206</v>
      </c>
      <c r="C113" s="30" t="s">
        <v>207</v>
      </c>
      <c r="D113" s="30" t="s">
        <v>94</v>
      </c>
      <c r="E113" s="31">
        <v>2000</v>
      </c>
      <c r="F113" s="32">
        <v>9788.9</v>
      </c>
      <c r="G113" s="33">
        <v>9.2060900000000001E-3</v>
      </c>
      <c r="H113" s="21">
        <v>8.65</v>
      </c>
    </row>
    <row r="114" spans="1:8" ht="13.8" x14ac:dyDescent="0.25">
      <c r="A114" s="29">
        <v>23</v>
      </c>
      <c r="B114" s="30" t="s">
        <v>403</v>
      </c>
      <c r="C114" s="30" t="s">
        <v>404</v>
      </c>
      <c r="D114" s="30" t="s">
        <v>94</v>
      </c>
      <c r="E114" s="31">
        <v>1500</v>
      </c>
      <c r="F114" s="32">
        <v>7484.4975000000004</v>
      </c>
      <c r="G114" s="33">
        <v>7.0388899999999999E-3</v>
      </c>
      <c r="H114" s="21">
        <v>6.3003</v>
      </c>
    </row>
    <row r="115" spans="1:8" ht="13.8" x14ac:dyDescent="0.25">
      <c r="A115" s="29">
        <v>24</v>
      </c>
      <c r="B115" s="30" t="s">
        <v>405</v>
      </c>
      <c r="C115" s="30" t="s">
        <v>406</v>
      </c>
      <c r="D115" s="30" t="s">
        <v>94</v>
      </c>
      <c r="E115" s="31">
        <v>1500</v>
      </c>
      <c r="F115" s="32">
        <v>7456.7550000000001</v>
      </c>
      <c r="G115" s="33">
        <v>7.0127999999999996E-3</v>
      </c>
      <c r="H115" s="21">
        <v>6.4153000000000002</v>
      </c>
    </row>
    <row r="116" spans="1:8" ht="13.8" x14ac:dyDescent="0.25">
      <c r="A116" s="29">
        <v>25</v>
      </c>
      <c r="B116" s="30" t="s">
        <v>407</v>
      </c>
      <c r="C116" s="30" t="s">
        <v>408</v>
      </c>
      <c r="D116" s="30" t="s">
        <v>94</v>
      </c>
      <c r="E116" s="31">
        <v>1500</v>
      </c>
      <c r="F116" s="32">
        <v>7454.04</v>
      </c>
      <c r="G116" s="33">
        <v>7.01025E-3</v>
      </c>
      <c r="H116" s="21">
        <v>6.82</v>
      </c>
    </row>
    <row r="117" spans="1:8" ht="13.8" x14ac:dyDescent="0.25">
      <c r="A117" s="29">
        <v>26</v>
      </c>
      <c r="B117" s="30" t="s">
        <v>409</v>
      </c>
      <c r="C117" s="30" t="s">
        <v>410</v>
      </c>
      <c r="D117" s="30" t="s">
        <v>94</v>
      </c>
      <c r="E117" s="31">
        <v>1500</v>
      </c>
      <c r="F117" s="32">
        <v>7452.5174999999999</v>
      </c>
      <c r="G117" s="33">
        <v>7.0088099999999999E-3</v>
      </c>
      <c r="H117" s="21">
        <v>7.0475000000000003</v>
      </c>
    </row>
    <row r="118" spans="1:8" ht="13.8" x14ac:dyDescent="0.25">
      <c r="A118" s="29">
        <v>27</v>
      </c>
      <c r="B118" s="30" t="s">
        <v>411</v>
      </c>
      <c r="C118" s="30" t="s">
        <v>412</v>
      </c>
      <c r="D118" s="30" t="s">
        <v>94</v>
      </c>
      <c r="E118" s="31">
        <v>1500</v>
      </c>
      <c r="F118" s="32">
        <v>7447.2</v>
      </c>
      <c r="G118" s="33">
        <v>7.0038100000000001E-3</v>
      </c>
      <c r="H118" s="21">
        <v>6.81</v>
      </c>
    </row>
    <row r="119" spans="1:8" ht="13.8" x14ac:dyDescent="0.25">
      <c r="A119" s="29">
        <v>28</v>
      </c>
      <c r="B119" s="30" t="s">
        <v>413</v>
      </c>
      <c r="C119" s="30" t="s">
        <v>414</v>
      </c>
      <c r="D119" s="30" t="s">
        <v>94</v>
      </c>
      <c r="E119" s="31">
        <v>1500</v>
      </c>
      <c r="F119" s="32">
        <v>7446.99</v>
      </c>
      <c r="G119" s="33">
        <v>7.0036200000000003E-3</v>
      </c>
      <c r="H119" s="21">
        <v>6.6624999999999996</v>
      </c>
    </row>
    <row r="120" spans="1:8" ht="13.8" x14ac:dyDescent="0.25">
      <c r="A120" s="29">
        <v>29</v>
      </c>
      <c r="B120" s="30" t="s">
        <v>415</v>
      </c>
      <c r="C120" s="30" t="s">
        <v>416</v>
      </c>
      <c r="D120" s="30" t="s">
        <v>94</v>
      </c>
      <c r="E120" s="31">
        <v>1500</v>
      </c>
      <c r="F120" s="32">
        <v>7428.5924999999997</v>
      </c>
      <c r="G120" s="33">
        <v>6.9863099999999999E-3</v>
      </c>
      <c r="H120" s="21">
        <v>6.88</v>
      </c>
    </row>
    <row r="121" spans="1:8" ht="13.8" x14ac:dyDescent="0.25">
      <c r="A121" s="29">
        <v>30</v>
      </c>
      <c r="B121" s="30" t="s">
        <v>417</v>
      </c>
      <c r="C121" s="30" t="s">
        <v>418</v>
      </c>
      <c r="D121" s="30" t="s">
        <v>94</v>
      </c>
      <c r="E121" s="31">
        <v>1500</v>
      </c>
      <c r="F121" s="32">
        <v>7427.34</v>
      </c>
      <c r="G121" s="33">
        <v>6.9851399999999999E-3</v>
      </c>
      <c r="H121" s="21">
        <v>6.7374999999999998</v>
      </c>
    </row>
    <row r="122" spans="1:8" ht="13.8" x14ac:dyDescent="0.25">
      <c r="A122" s="29">
        <v>31</v>
      </c>
      <c r="B122" s="30" t="s">
        <v>419</v>
      </c>
      <c r="C122" s="30" t="s">
        <v>420</v>
      </c>
      <c r="D122" s="30" t="s">
        <v>94</v>
      </c>
      <c r="E122" s="31">
        <v>1400</v>
      </c>
      <c r="F122" s="32">
        <v>6942.3689999999997</v>
      </c>
      <c r="G122" s="33">
        <v>6.5290399999999998E-3</v>
      </c>
      <c r="H122" s="21">
        <v>7.39</v>
      </c>
    </row>
    <row r="123" spans="1:8" ht="27.6" x14ac:dyDescent="0.25">
      <c r="A123" s="29">
        <v>32</v>
      </c>
      <c r="B123" s="30" t="s">
        <v>421</v>
      </c>
      <c r="C123" s="30" t="s">
        <v>422</v>
      </c>
      <c r="D123" s="30" t="s">
        <v>94</v>
      </c>
      <c r="E123" s="31">
        <v>1200</v>
      </c>
      <c r="F123" s="32">
        <v>5893.0919999999996</v>
      </c>
      <c r="G123" s="33">
        <v>5.5422300000000004E-3</v>
      </c>
      <c r="H123" s="21">
        <v>7.44</v>
      </c>
    </row>
    <row r="124" spans="1:8" ht="13.8" x14ac:dyDescent="0.25">
      <c r="A124" s="29">
        <v>33</v>
      </c>
      <c r="B124" s="30" t="s">
        <v>423</v>
      </c>
      <c r="C124" s="30" t="s">
        <v>424</v>
      </c>
      <c r="D124" s="30" t="s">
        <v>94</v>
      </c>
      <c r="E124" s="31">
        <v>1000</v>
      </c>
      <c r="F124" s="32">
        <v>4997.4650000000001</v>
      </c>
      <c r="G124" s="33">
        <v>4.6999299999999997E-3</v>
      </c>
      <c r="H124" s="21">
        <v>6.18</v>
      </c>
    </row>
    <row r="125" spans="1:8" ht="13.8" x14ac:dyDescent="0.25">
      <c r="A125" s="29">
        <v>34</v>
      </c>
      <c r="B125" s="30" t="s">
        <v>425</v>
      </c>
      <c r="C125" s="30" t="s">
        <v>426</v>
      </c>
      <c r="D125" s="30" t="s">
        <v>94</v>
      </c>
      <c r="E125" s="31">
        <v>1000</v>
      </c>
      <c r="F125" s="32">
        <v>4995.7749999999996</v>
      </c>
      <c r="G125" s="33">
        <v>4.6983399999999996E-3</v>
      </c>
      <c r="H125" s="21">
        <v>6.1741000000000001</v>
      </c>
    </row>
    <row r="126" spans="1:8" ht="13.8" x14ac:dyDescent="0.25">
      <c r="A126" s="29">
        <v>35</v>
      </c>
      <c r="B126" s="30" t="s">
        <v>427</v>
      </c>
      <c r="C126" s="30" t="s">
        <v>428</v>
      </c>
      <c r="D126" s="30" t="s">
        <v>94</v>
      </c>
      <c r="E126" s="31">
        <v>1000</v>
      </c>
      <c r="F126" s="32">
        <v>4994.8450000000003</v>
      </c>
      <c r="G126" s="33">
        <v>4.6974599999999997E-3</v>
      </c>
      <c r="H126" s="21">
        <v>6.2759</v>
      </c>
    </row>
    <row r="127" spans="1:8" ht="13.8" x14ac:dyDescent="0.25">
      <c r="A127" s="29">
        <v>36</v>
      </c>
      <c r="B127" s="30" t="s">
        <v>429</v>
      </c>
      <c r="C127" s="30" t="s">
        <v>430</v>
      </c>
      <c r="D127" s="30" t="s">
        <v>94</v>
      </c>
      <c r="E127" s="31">
        <v>1000</v>
      </c>
      <c r="F127" s="32">
        <v>4990.1499999999996</v>
      </c>
      <c r="G127" s="33">
        <v>4.6930499999999998E-3</v>
      </c>
      <c r="H127" s="21">
        <v>6.5498000000000003</v>
      </c>
    </row>
    <row r="128" spans="1:8" ht="13.8" x14ac:dyDescent="0.25">
      <c r="A128" s="29">
        <v>37</v>
      </c>
      <c r="B128" s="30" t="s">
        <v>431</v>
      </c>
      <c r="C128" s="30" t="s">
        <v>432</v>
      </c>
      <c r="D128" s="30" t="s">
        <v>94</v>
      </c>
      <c r="E128" s="31">
        <v>1000</v>
      </c>
      <c r="F128" s="32">
        <v>4990.1499999999996</v>
      </c>
      <c r="G128" s="33">
        <v>4.6930499999999998E-3</v>
      </c>
      <c r="H128" s="21">
        <v>6.5498000000000003</v>
      </c>
    </row>
    <row r="129" spans="1:8" ht="27.6" x14ac:dyDescent="0.25">
      <c r="A129" s="29">
        <v>38</v>
      </c>
      <c r="B129" s="30" t="s">
        <v>433</v>
      </c>
      <c r="C129" s="30" t="s">
        <v>434</v>
      </c>
      <c r="D129" s="30" t="s">
        <v>94</v>
      </c>
      <c r="E129" s="31">
        <v>1000</v>
      </c>
      <c r="F129" s="32">
        <v>4988.6850000000004</v>
      </c>
      <c r="G129" s="33">
        <v>4.6916700000000002E-3</v>
      </c>
      <c r="H129" s="21">
        <v>6.3691000000000004</v>
      </c>
    </row>
    <row r="130" spans="1:8" ht="13.8" x14ac:dyDescent="0.25">
      <c r="A130" s="29">
        <v>39</v>
      </c>
      <c r="B130" s="30" t="s">
        <v>435</v>
      </c>
      <c r="C130" s="30" t="s">
        <v>436</v>
      </c>
      <c r="D130" s="30" t="s">
        <v>94</v>
      </c>
      <c r="E130" s="31">
        <v>1000</v>
      </c>
      <c r="F130" s="32">
        <v>4984.5150000000003</v>
      </c>
      <c r="G130" s="33">
        <v>4.6877500000000001E-3</v>
      </c>
      <c r="H130" s="21">
        <v>6.3005000000000004</v>
      </c>
    </row>
    <row r="131" spans="1:8" ht="27.6" x14ac:dyDescent="0.25">
      <c r="A131" s="29">
        <v>40</v>
      </c>
      <c r="B131" s="30" t="s">
        <v>437</v>
      </c>
      <c r="C131" s="30" t="s">
        <v>438</v>
      </c>
      <c r="D131" s="30" t="s">
        <v>94</v>
      </c>
      <c r="E131" s="31">
        <v>1000</v>
      </c>
      <c r="F131" s="32">
        <v>4982.92</v>
      </c>
      <c r="G131" s="33">
        <v>4.6862500000000003E-3</v>
      </c>
      <c r="H131" s="21">
        <v>6.5852000000000004</v>
      </c>
    </row>
    <row r="132" spans="1:8" ht="13.8" x14ac:dyDescent="0.25">
      <c r="A132" s="29">
        <v>41</v>
      </c>
      <c r="B132" s="30" t="s">
        <v>439</v>
      </c>
      <c r="C132" s="30" t="s">
        <v>440</v>
      </c>
      <c r="D132" s="30" t="s">
        <v>94</v>
      </c>
      <c r="E132" s="31">
        <v>1000</v>
      </c>
      <c r="F132" s="32">
        <v>4982.88</v>
      </c>
      <c r="G132" s="33">
        <v>4.6862099999999997E-3</v>
      </c>
      <c r="H132" s="21">
        <v>6.6</v>
      </c>
    </row>
    <row r="133" spans="1:8" ht="13.8" x14ac:dyDescent="0.25">
      <c r="A133" s="29">
        <v>42</v>
      </c>
      <c r="B133" s="30" t="s">
        <v>441</v>
      </c>
      <c r="C133" s="30" t="s">
        <v>442</v>
      </c>
      <c r="D133" s="30" t="s">
        <v>94</v>
      </c>
      <c r="E133" s="31">
        <v>1000</v>
      </c>
      <c r="F133" s="32">
        <v>4982.0550000000003</v>
      </c>
      <c r="G133" s="33">
        <v>4.6854399999999999E-3</v>
      </c>
      <c r="H133" s="21">
        <v>6.5750000000000002</v>
      </c>
    </row>
    <row r="134" spans="1:8" ht="13.8" x14ac:dyDescent="0.25">
      <c r="A134" s="29">
        <v>43</v>
      </c>
      <c r="B134" s="30" t="s">
        <v>443</v>
      </c>
      <c r="C134" s="30" t="s">
        <v>444</v>
      </c>
      <c r="D134" s="30" t="s">
        <v>94</v>
      </c>
      <c r="E134" s="31">
        <v>1000</v>
      </c>
      <c r="F134" s="32">
        <v>4981.6450000000004</v>
      </c>
      <c r="G134" s="33">
        <v>4.6850499999999996E-3</v>
      </c>
      <c r="H134" s="21">
        <v>6.7249999999999996</v>
      </c>
    </row>
    <row r="135" spans="1:8" ht="13.8" x14ac:dyDescent="0.25">
      <c r="A135" s="29">
        <v>44</v>
      </c>
      <c r="B135" s="30" t="s">
        <v>445</v>
      </c>
      <c r="C135" s="30" t="s">
        <v>446</v>
      </c>
      <c r="D135" s="30" t="s">
        <v>94</v>
      </c>
      <c r="E135" s="31">
        <v>1000</v>
      </c>
      <c r="F135" s="32">
        <v>4980.9849999999997</v>
      </c>
      <c r="G135" s="33">
        <v>4.6844299999999998E-3</v>
      </c>
      <c r="H135" s="21">
        <v>6.9675000000000002</v>
      </c>
    </row>
    <row r="136" spans="1:8" ht="27.6" x14ac:dyDescent="0.25">
      <c r="A136" s="29">
        <v>45</v>
      </c>
      <c r="B136" s="30" t="s">
        <v>447</v>
      </c>
      <c r="C136" s="30" t="s">
        <v>448</v>
      </c>
      <c r="D136" s="30" t="s">
        <v>94</v>
      </c>
      <c r="E136" s="31">
        <v>1000</v>
      </c>
      <c r="F136" s="32">
        <v>4977.7950000000001</v>
      </c>
      <c r="G136" s="33">
        <v>4.6814300000000003E-3</v>
      </c>
      <c r="H136" s="21">
        <v>6.7850999999999999</v>
      </c>
    </row>
    <row r="137" spans="1:8" ht="13.8" x14ac:dyDescent="0.25">
      <c r="A137" s="29">
        <v>46</v>
      </c>
      <c r="B137" s="30" t="s">
        <v>449</v>
      </c>
      <c r="C137" s="30" t="s">
        <v>450</v>
      </c>
      <c r="D137" s="30" t="s">
        <v>94</v>
      </c>
      <c r="E137" s="31">
        <v>1000</v>
      </c>
      <c r="F137" s="32">
        <v>4975.3999999999996</v>
      </c>
      <c r="G137" s="33">
        <v>4.6791799999999998E-3</v>
      </c>
      <c r="H137" s="21">
        <v>6.6849999999999996</v>
      </c>
    </row>
    <row r="138" spans="1:8" ht="13.8" x14ac:dyDescent="0.25">
      <c r="A138" s="29">
        <v>47</v>
      </c>
      <c r="B138" s="30" t="s">
        <v>451</v>
      </c>
      <c r="C138" s="30" t="s">
        <v>452</v>
      </c>
      <c r="D138" s="30" t="s">
        <v>94</v>
      </c>
      <c r="E138" s="31">
        <v>1000</v>
      </c>
      <c r="F138" s="32">
        <v>4971.67</v>
      </c>
      <c r="G138" s="33">
        <v>4.6756699999999998E-3</v>
      </c>
      <c r="H138" s="21">
        <v>6.4999000000000002</v>
      </c>
    </row>
    <row r="139" spans="1:8" ht="13.8" x14ac:dyDescent="0.25">
      <c r="A139" s="29">
        <v>48</v>
      </c>
      <c r="B139" s="30" t="s">
        <v>453</v>
      </c>
      <c r="C139" s="30" t="s">
        <v>454</v>
      </c>
      <c r="D139" s="30" t="s">
        <v>94</v>
      </c>
      <c r="E139" s="31">
        <v>1000</v>
      </c>
      <c r="F139" s="32">
        <v>4971.6049999999996</v>
      </c>
      <c r="G139" s="33">
        <v>4.6756100000000002E-3</v>
      </c>
      <c r="H139" s="21">
        <v>6.7251000000000003</v>
      </c>
    </row>
    <row r="140" spans="1:8" ht="13.8" x14ac:dyDescent="0.25">
      <c r="A140" s="29">
        <v>49</v>
      </c>
      <c r="B140" s="30" t="s">
        <v>455</v>
      </c>
      <c r="C140" s="30" t="s">
        <v>456</v>
      </c>
      <c r="D140" s="30" t="s">
        <v>94</v>
      </c>
      <c r="E140" s="31">
        <v>1000</v>
      </c>
      <c r="F140" s="32">
        <v>4970.6949999999997</v>
      </c>
      <c r="G140" s="33">
        <v>4.6747500000000001E-3</v>
      </c>
      <c r="H140" s="21">
        <v>6.7249999999999996</v>
      </c>
    </row>
    <row r="141" spans="1:8" ht="13.8" x14ac:dyDescent="0.25">
      <c r="A141" s="29">
        <v>50</v>
      </c>
      <c r="B141" s="30" t="s">
        <v>457</v>
      </c>
      <c r="C141" s="30" t="s">
        <v>458</v>
      </c>
      <c r="D141" s="30" t="s">
        <v>94</v>
      </c>
      <c r="E141" s="31">
        <v>1000</v>
      </c>
      <c r="F141" s="32">
        <v>4969.74</v>
      </c>
      <c r="G141" s="33">
        <v>4.6738500000000002E-3</v>
      </c>
      <c r="H141" s="21">
        <v>7.17</v>
      </c>
    </row>
    <row r="142" spans="1:8" ht="27.6" x14ac:dyDescent="0.25">
      <c r="A142" s="29">
        <v>51</v>
      </c>
      <c r="B142" s="30" t="s">
        <v>459</v>
      </c>
      <c r="C142" s="30" t="s">
        <v>460</v>
      </c>
      <c r="D142" s="30" t="s">
        <v>94</v>
      </c>
      <c r="E142" s="31">
        <v>1000</v>
      </c>
      <c r="F142" s="32">
        <v>4967.62</v>
      </c>
      <c r="G142" s="33">
        <v>4.6718599999999999E-3</v>
      </c>
      <c r="H142" s="21">
        <v>6.4301000000000004</v>
      </c>
    </row>
    <row r="143" spans="1:8" ht="13.8" x14ac:dyDescent="0.25">
      <c r="A143" s="29">
        <v>52</v>
      </c>
      <c r="B143" s="30" t="s">
        <v>461</v>
      </c>
      <c r="C143" s="30" t="s">
        <v>462</v>
      </c>
      <c r="D143" s="30" t="s">
        <v>94</v>
      </c>
      <c r="E143" s="31">
        <v>1000</v>
      </c>
      <c r="F143" s="32">
        <v>4965.0600000000004</v>
      </c>
      <c r="G143" s="33">
        <v>4.6694500000000003E-3</v>
      </c>
      <c r="H143" s="21">
        <v>6.7601000000000004</v>
      </c>
    </row>
    <row r="144" spans="1:8" ht="13.8" x14ac:dyDescent="0.25">
      <c r="A144" s="29">
        <v>53</v>
      </c>
      <c r="B144" s="30" t="s">
        <v>463</v>
      </c>
      <c r="C144" s="30" t="s">
        <v>464</v>
      </c>
      <c r="D144" s="30" t="s">
        <v>187</v>
      </c>
      <c r="E144" s="31">
        <v>1000</v>
      </c>
      <c r="F144" s="32">
        <v>4964.2049999999999</v>
      </c>
      <c r="G144" s="33">
        <v>4.6686499999999999E-3</v>
      </c>
      <c r="H144" s="21">
        <v>6.5803000000000003</v>
      </c>
    </row>
    <row r="145" spans="1:8" ht="13.8" x14ac:dyDescent="0.25">
      <c r="A145" s="29">
        <v>54</v>
      </c>
      <c r="B145" s="30" t="s">
        <v>465</v>
      </c>
      <c r="C145" s="30" t="s">
        <v>466</v>
      </c>
      <c r="D145" s="30" t="s">
        <v>94</v>
      </c>
      <c r="E145" s="31">
        <v>1000</v>
      </c>
      <c r="F145" s="32">
        <v>4963.9549999999999</v>
      </c>
      <c r="G145" s="33">
        <v>4.6684099999999996E-3</v>
      </c>
      <c r="H145" s="21">
        <v>6.9749999999999996</v>
      </c>
    </row>
    <row r="146" spans="1:8" ht="13.8" x14ac:dyDescent="0.25">
      <c r="A146" s="29">
        <v>55</v>
      </c>
      <c r="B146" s="30" t="s">
        <v>467</v>
      </c>
      <c r="C146" s="30" t="s">
        <v>468</v>
      </c>
      <c r="D146" s="30" t="s">
        <v>94</v>
      </c>
      <c r="E146" s="31">
        <v>1000</v>
      </c>
      <c r="F146" s="32">
        <v>4963.5200000000004</v>
      </c>
      <c r="G146" s="33">
        <v>4.6680000000000003E-3</v>
      </c>
      <c r="H146" s="21">
        <v>7.2500999999999998</v>
      </c>
    </row>
    <row r="147" spans="1:8" ht="13.8" x14ac:dyDescent="0.25">
      <c r="A147" s="29">
        <v>56</v>
      </c>
      <c r="B147" s="30" t="s">
        <v>469</v>
      </c>
      <c r="C147" s="30" t="s">
        <v>470</v>
      </c>
      <c r="D147" s="30" t="s">
        <v>94</v>
      </c>
      <c r="E147" s="31">
        <v>1000</v>
      </c>
      <c r="F147" s="32">
        <v>4961.875</v>
      </c>
      <c r="G147" s="33">
        <v>4.6664599999999999E-3</v>
      </c>
      <c r="H147" s="21">
        <v>6.84</v>
      </c>
    </row>
    <row r="148" spans="1:8" ht="13.8" x14ac:dyDescent="0.25">
      <c r="A148" s="29">
        <v>57</v>
      </c>
      <c r="B148" s="30" t="s">
        <v>471</v>
      </c>
      <c r="C148" s="30" t="s">
        <v>472</v>
      </c>
      <c r="D148" s="30" t="s">
        <v>94</v>
      </c>
      <c r="E148" s="31">
        <v>1000</v>
      </c>
      <c r="F148" s="32">
        <v>4960.0550000000003</v>
      </c>
      <c r="G148" s="33">
        <v>4.6647499999999996E-3</v>
      </c>
      <c r="H148" s="21">
        <v>7.17</v>
      </c>
    </row>
    <row r="149" spans="1:8" ht="13.8" x14ac:dyDescent="0.25">
      <c r="A149" s="29">
        <v>58</v>
      </c>
      <c r="B149" s="30" t="s">
        <v>473</v>
      </c>
      <c r="C149" s="30" t="s">
        <v>474</v>
      </c>
      <c r="D149" s="30" t="s">
        <v>94</v>
      </c>
      <c r="E149" s="31">
        <v>1000</v>
      </c>
      <c r="F149" s="32">
        <v>4958.1499999999996</v>
      </c>
      <c r="G149" s="33">
        <v>4.6629499999999999E-3</v>
      </c>
      <c r="H149" s="21">
        <v>6.5549999999999997</v>
      </c>
    </row>
    <row r="150" spans="1:8" ht="13.8" x14ac:dyDescent="0.25">
      <c r="A150" s="29">
        <v>59</v>
      </c>
      <c r="B150" s="30" t="s">
        <v>475</v>
      </c>
      <c r="C150" s="30" t="s">
        <v>476</v>
      </c>
      <c r="D150" s="30" t="s">
        <v>94</v>
      </c>
      <c r="E150" s="31">
        <v>1000</v>
      </c>
      <c r="F150" s="32">
        <v>4957.01</v>
      </c>
      <c r="G150" s="33">
        <v>4.6618800000000002E-3</v>
      </c>
      <c r="H150" s="21">
        <v>7.0350000000000001</v>
      </c>
    </row>
    <row r="151" spans="1:8" ht="13.8" x14ac:dyDescent="0.25">
      <c r="A151" s="29">
        <v>60</v>
      </c>
      <c r="B151" s="30" t="s">
        <v>477</v>
      </c>
      <c r="C151" s="30" t="s">
        <v>478</v>
      </c>
      <c r="D151" s="30" t="s">
        <v>94</v>
      </c>
      <c r="E151" s="31">
        <v>1000</v>
      </c>
      <c r="F151" s="32">
        <v>4954.5600000000004</v>
      </c>
      <c r="G151" s="33">
        <v>4.65958E-3</v>
      </c>
      <c r="H151" s="21">
        <v>6.4375999999999998</v>
      </c>
    </row>
    <row r="152" spans="1:8" ht="13.8" x14ac:dyDescent="0.25">
      <c r="A152" s="29">
        <v>61</v>
      </c>
      <c r="B152" s="30" t="s">
        <v>479</v>
      </c>
      <c r="C152" s="30" t="s">
        <v>480</v>
      </c>
      <c r="D152" s="30" t="s">
        <v>187</v>
      </c>
      <c r="E152" s="31">
        <v>1000</v>
      </c>
      <c r="F152" s="32">
        <v>4952.5150000000003</v>
      </c>
      <c r="G152" s="33">
        <v>4.6576600000000001E-3</v>
      </c>
      <c r="H152" s="21">
        <v>6.7298999999999998</v>
      </c>
    </row>
    <row r="153" spans="1:8" ht="13.8" x14ac:dyDescent="0.25">
      <c r="A153" s="29">
        <v>62</v>
      </c>
      <c r="B153" s="30" t="s">
        <v>481</v>
      </c>
      <c r="C153" s="30" t="s">
        <v>482</v>
      </c>
      <c r="D153" s="30" t="s">
        <v>94</v>
      </c>
      <c r="E153" s="31">
        <v>1000</v>
      </c>
      <c r="F153" s="32">
        <v>4951.6149999999998</v>
      </c>
      <c r="G153" s="33">
        <v>4.6568099999999999E-3</v>
      </c>
      <c r="H153" s="21">
        <v>6.4850000000000003</v>
      </c>
    </row>
    <row r="154" spans="1:8" ht="13.8" x14ac:dyDescent="0.25">
      <c r="A154" s="29">
        <v>63</v>
      </c>
      <c r="B154" s="30" t="s">
        <v>483</v>
      </c>
      <c r="C154" s="30" t="s">
        <v>484</v>
      </c>
      <c r="D154" s="30" t="s">
        <v>94</v>
      </c>
      <c r="E154" s="31">
        <v>1000</v>
      </c>
      <c r="F154" s="32">
        <v>4925.41</v>
      </c>
      <c r="G154" s="33">
        <v>4.6321599999999997E-3</v>
      </c>
      <c r="H154" s="21">
        <v>7.37</v>
      </c>
    </row>
    <row r="155" spans="1:8" ht="13.8" x14ac:dyDescent="0.25">
      <c r="A155" s="29">
        <v>64</v>
      </c>
      <c r="B155" s="30" t="s">
        <v>485</v>
      </c>
      <c r="C155" s="30" t="s">
        <v>486</v>
      </c>
      <c r="D155" s="30" t="s">
        <v>94</v>
      </c>
      <c r="E155" s="31">
        <v>1000</v>
      </c>
      <c r="F155" s="32">
        <v>4924.4949999999999</v>
      </c>
      <c r="G155" s="33">
        <v>4.6312999999999997E-3</v>
      </c>
      <c r="H155" s="21">
        <v>6.8250000000000002</v>
      </c>
    </row>
    <row r="156" spans="1:8" ht="13.8" x14ac:dyDescent="0.25">
      <c r="A156" s="29">
        <v>65</v>
      </c>
      <c r="B156" s="30" t="s">
        <v>487</v>
      </c>
      <c r="C156" s="30" t="s">
        <v>488</v>
      </c>
      <c r="D156" s="30" t="s">
        <v>94</v>
      </c>
      <c r="E156" s="31">
        <v>900</v>
      </c>
      <c r="F156" s="32">
        <v>4496.1390000000001</v>
      </c>
      <c r="G156" s="33">
        <v>4.2284499999999999E-3</v>
      </c>
      <c r="H156" s="21">
        <v>6.2755000000000001</v>
      </c>
    </row>
    <row r="157" spans="1:8" ht="13.8" x14ac:dyDescent="0.25">
      <c r="A157" s="29">
        <v>66</v>
      </c>
      <c r="B157" s="30" t="s">
        <v>489</v>
      </c>
      <c r="C157" s="30" t="s">
        <v>490</v>
      </c>
      <c r="D157" s="30" t="s">
        <v>187</v>
      </c>
      <c r="E157" s="31">
        <v>500</v>
      </c>
      <c r="F157" s="32">
        <v>2492.0174999999999</v>
      </c>
      <c r="G157" s="33">
        <v>2.3436500000000001E-3</v>
      </c>
      <c r="H157" s="21">
        <v>6.4949000000000003</v>
      </c>
    </row>
    <row r="158" spans="1:8" ht="13.8" x14ac:dyDescent="0.25">
      <c r="A158" s="29">
        <v>67</v>
      </c>
      <c r="B158" s="30" t="s">
        <v>491</v>
      </c>
      <c r="C158" s="30" t="s">
        <v>492</v>
      </c>
      <c r="D158" s="30" t="s">
        <v>94</v>
      </c>
      <c r="E158" s="31">
        <v>500</v>
      </c>
      <c r="F158" s="32">
        <v>2487.4875000000002</v>
      </c>
      <c r="G158" s="33">
        <v>2.3393899999999998E-3</v>
      </c>
      <c r="H158" s="21">
        <v>6.8</v>
      </c>
    </row>
    <row r="159" spans="1:8" ht="13.8" x14ac:dyDescent="0.25">
      <c r="A159" s="22"/>
      <c r="B159" s="22"/>
      <c r="C159" s="23" t="s">
        <v>11</v>
      </c>
      <c r="D159" s="22"/>
      <c r="E159" s="22" t="s">
        <v>12</v>
      </c>
      <c r="F159" s="28">
        <v>489092.14250000002</v>
      </c>
      <c r="G159" s="25">
        <v>0.45997283999999999</v>
      </c>
      <c r="H159" s="21" t="s">
        <v>12</v>
      </c>
    </row>
    <row r="160" spans="1:8" ht="13.8" x14ac:dyDescent="0.25">
      <c r="A160" s="22"/>
      <c r="B160" s="22"/>
      <c r="C160" s="26"/>
      <c r="D160" s="22"/>
      <c r="E160" s="22"/>
      <c r="F160" s="27"/>
      <c r="G160" s="27"/>
      <c r="H160" s="21" t="s">
        <v>12</v>
      </c>
    </row>
    <row r="161" spans="1:8" ht="13.8" x14ac:dyDescent="0.25">
      <c r="A161" s="22"/>
      <c r="B161" s="22"/>
      <c r="C161" s="23" t="s">
        <v>96</v>
      </c>
      <c r="D161" s="22"/>
      <c r="E161" s="22"/>
      <c r="F161" s="27"/>
      <c r="G161" s="27"/>
      <c r="H161" s="21" t="s">
        <v>12</v>
      </c>
    </row>
    <row r="162" spans="1:8" ht="13.8" x14ac:dyDescent="0.25">
      <c r="A162" s="29">
        <v>1</v>
      </c>
      <c r="B162" s="30" t="s">
        <v>493</v>
      </c>
      <c r="C162" s="30" t="s">
        <v>494</v>
      </c>
      <c r="D162" s="30" t="s">
        <v>76</v>
      </c>
      <c r="E162" s="31">
        <v>25000000</v>
      </c>
      <c r="F162" s="32">
        <v>24882.9</v>
      </c>
      <c r="G162" s="33">
        <v>2.3401439999999999E-2</v>
      </c>
      <c r="H162" s="21">
        <v>5.2058999999999997</v>
      </c>
    </row>
    <row r="163" spans="1:8" ht="13.8" x14ac:dyDescent="0.25">
      <c r="A163" s="29">
        <v>2</v>
      </c>
      <c r="B163" s="30" t="s">
        <v>220</v>
      </c>
      <c r="C163" s="30" t="s">
        <v>221</v>
      </c>
      <c r="D163" s="30" t="s">
        <v>76</v>
      </c>
      <c r="E163" s="31">
        <v>23000000</v>
      </c>
      <c r="F163" s="32">
        <v>22728.163</v>
      </c>
      <c r="G163" s="33">
        <v>2.137499E-2</v>
      </c>
      <c r="H163" s="21">
        <v>5.3239999999999998</v>
      </c>
    </row>
    <row r="164" spans="1:8" ht="13.8" x14ac:dyDescent="0.25">
      <c r="A164" s="29">
        <v>3</v>
      </c>
      <c r="B164" s="30" t="s">
        <v>224</v>
      </c>
      <c r="C164" s="30" t="s">
        <v>225</v>
      </c>
      <c r="D164" s="30" t="s">
        <v>76</v>
      </c>
      <c r="E164" s="31">
        <v>20000000</v>
      </c>
      <c r="F164" s="32">
        <v>19923.48</v>
      </c>
      <c r="G164" s="33">
        <v>1.873729E-2</v>
      </c>
      <c r="H164" s="21">
        <v>5.1931000000000003</v>
      </c>
    </row>
    <row r="165" spans="1:8" ht="13.8" x14ac:dyDescent="0.25">
      <c r="A165" s="29">
        <v>4</v>
      </c>
      <c r="B165" s="30" t="s">
        <v>495</v>
      </c>
      <c r="C165" s="30" t="s">
        <v>496</v>
      </c>
      <c r="D165" s="30" t="s">
        <v>76</v>
      </c>
      <c r="E165" s="31">
        <v>12500000</v>
      </c>
      <c r="F165" s="32">
        <v>12464.525</v>
      </c>
      <c r="G165" s="33">
        <v>1.1722420000000001E-2</v>
      </c>
      <c r="H165" s="21">
        <v>5.1950000000000003</v>
      </c>
    </row>
    <row r="166" spans="1:8" ht="13.8" x14ac:dyDescent="0.25">
      <c r="A166" s="29">
        <v>5</v>
      </c>
      <c r="B166" s="30" t="s">
        <v>497</v>
      </c>
      <c r="C166" s="30" t="s">
        <v>498</v>
      </c>
      <c r="D166" s="30" t="s">
        <v>76</v>
      </c>
      <c r="E166" s="31">
        <v>10000000</v>
      </c>
      <c r="F166" s="32">
        <v>9892.27</v>
      </c>
      <c r="G166" s="33">
        <v>9.3033100000000004E-3</v>
      </c>
      <c r="H166" s="21">
        <v>5.3</v>
      </c>
    </row>
    <row r="167" spans="1:8" ht="13.8" x14ac:dyDescent="0.25">
      <c r="A167" s="29">
        <v>6</v>
      </c>
      <c r="B167" s="30" t="s">
        <v>499</v>
      </c>
      <c r="C167" s="30" t="s">
        <v>500</v>
      </c>
      <c r="D167" s="30" t="s">
        <v>76</v>
      </c>
      <c r="E167" s="31">
        <v>10000000</v>
      </c>
      <c r="F167" s="32">
        <v>9871.94</v>
      </c>
      <c r="G167" s="33">
        <v>9.2841899999999995E-3</v>
      </c>
      <c r="H167" s="21">
        <v>5.32</v>
      </c>
    </row>
    <row r="168" spans="1:8" ht="13.8" x14ac:dyDescent="0.25">
      <c r="A168" s="29">
        <v>7</v>
      </c>
      <c r="B168" s="30" t="s">
        <v>501</v>
      </c>
      <c r="C168" s="30" t="s">
        <v>502</v>
      </c>
      <c r="D168" s="30" t="s">
        <v>76</v>
      </c>
      <c r="E168" s="31">
        <v>5000000</v>
      </c>
      <c r="F168" s="32">
        <v>4991.47</v>
      </c>
      <c r="G168" s="33">
        <v>4.6942900000000003E-3</v>
      </c>
      <c r="H168" s="21">
        <v>5.2</v>
      </c>
    </row>
    <row r="169" spans="1:8" ht="13.8" x14ac:dyDescent="0.25">
      <c r="A169" s="29">
        <v>8</v>
      </c>
      <c r="B169" s="30" t="s">
        <v>503</v>
      </c>
      <c r="C169" s="30" t="s">
        <v>504</v>
      </c>
      <c r="D169" s="30" t="s">
        <v>76</v>
      </c>
      <c r="E169" s="31">
        <v>5000000</v>
      </c>
      <c r="F169" s="32">
        <v>4971.6149999999998</v>
      </c>
      <c r="G169" s="33">
        <v>4.6756200000000001E-3</v>
      </c>
      <c r="H169" s="21">
        <v>5.21</v>
      </c>
    </row>
    <row r="170" spans="1:8" ht="13.8" x14ac:dyDescent="0.25">
      <c r="A170" s="29">
        <v>9</v>
      </c>
      <c r="B170" s="30" t="s">
        <v>505</v>
      </c>
      <c r="C170" s="30" t="s">
        <v>506</v>
      </c>
      <c r="D170" s="30" t="s">
        <v>76</v>
      </c>
      <c r="E170" s="31">
        <v>3500000</v>
      </c>
      <c r="F170" s="32">
        <v>3483.6060000000002</v>
      </c>
      <c r="G170" s="33">
        <v>3.2761999999999999E-3</v>
      </c>
      <c r="H170" s="21">
        <v>5.2058999999999997</v>
      </c>
    </row>
    <row r="171" spans="1:8" ht="13.8" x14ac:dyDescent="0.25">
      <c r="A171" s="22"/>
      <c r="B171" s="22"/>
      <c r="C171" s="23" t="s">
        <v>11</v>
      </c>
      <c r="D171" s="22"/>
      <c r="E171" s="22" t="s">
        <v>12</v>
      </c>
      <c r="F171" s="28">
        <v>113209.969</v>
      </c>
      <c r="G171" s="25">
        <v>0.10646975</v>
      </c>
      <c r="H171" s="21" t="s">
        <v>12</v>
      </c>
    </row>
    <row r="172" spans="1:8" ht="13.8" x14ac:dyDescent="0.25">
      <c r="A172" s="22"/>
      <c r="B172" s="22"/>
      <c r="C172" s="26"/>
      <c r="D172" s="22"/>
      <c r="E172" s="22"/>
      <c r="F172" s="27"/>
      <c r="G172" s="27"/>
      <c r="H172" s="21" t="s">
        <v>12</v>
      </c>
    </row>
    <row r="173" spans="1:8" ht="13.8" x14ac:dyDescent="0.25">
      <c r="A173" s="22"/>
      <c r="B173" s="22"/>
      <c r="C173" s="23" t="s">
        <v>97</v>
      </c>
      <c r="D173" s="22"/>
      <c r="E173" s="22"/>
      <c r="F173" s="27"/>
      <c r="G173" s="27"/>
      <c r="H173" s="21" t="s">
        <v>12</v>
      </c>
    </row>
    <row r="174" spans="1:8" ht="13.8" x14ac:dyDescent="0.25">
      <c r="A174" s="29">
        <v>1</v>
      </c>
      <c r="B174" s="30"/>
      <c r="C174" s="30" t="s">
        <v>507</v>
      </c>
      <c r="D174" s="30"/>
      <c r="E174" s="34"/>
      <c r="F174" s="32">
        <v>64999.687983999997</v>
      </c>
      <c r="G174" s="33">
        <v>6.112977E-2</v>
      </c>
      <c r="H174" s="21">
        <v>5.35</v>
      </c>
    </row>
    <row r="175" spans="1:8" ht="13.8" x14ac:dyDescent="0.25">
      <c r="A175" s="29">
        <v>2</v>
      </c>
      <c r="B175" s="30"/>
      <c r="C175" s="30" t="s">
        <v>98</v>
      </c>
      <c r="D175" s="30"/>
      <c r="E175" s="34"/>
      <c r="F175" s="32">
        <v>58624.720032391997</v>
      </c>
      <c r="G175" s="33">
        <v>5.5134349999999999E-2</v>
      </c>
      <c r="H175" s="21">
        <v>5.25</v>
      </c>
    </row>
    <row r="176" spans="1:8" ht="13.8" x14ac:dyDescent="0.25">
      <c r="A176" s="22"/>
      <c r="B176" s="22"/>
      <c r="C176" s="23" t="s">
        <v>11</v>
      </c>
      <c r="D176" s="22"/>
      <c r="E176" s="22" t="s">
        <v>12</v>
      </c>
      <c r="F176" s="28">
        <v>123624.408016392</v>
      </c>
      <c r="G176" s="25">
        <v>0.11626412</v>
      </c>
      <c r="H176" s="21" t="s">
        <v>12</v>
      </c>
    </row>
    <row r="177" spans="1:16" ht="13.8" x14ac:dyDescent="0.25">
      <c r="A177" s="22"/>
      <c r="B177" s="22"/>
      <c r="C177" s="26"/>
      <c r="D177" s="22"/>
      <c r="E177" s="22"/>
      <c r="F177" s="27"/>
      <c r="G177" s="27"/>
      <c r="H177" s="21" t="s">
        <v>12</v>
      </c>
    </row>
    <row r="178" spans="1:16" ht="13.8" x14ac:dyDescent="0.25">
      <c r="A178" s="22"/>
      <c r="B178" s="22"/>
      <c r="C178" s="23" t="s">
        <v>99</v>
      </c>
      <c r="D178" s="22"/>
      <c r="E178" s="22"/>
      <c r="F178" s="28">
        <v>1048975.817016392</v>
      </c>
      <c r="G178" s="25">
        <v>0.98652247999999998</v>
      </c>
      <c r="H178" s="21" t="s">
        <v>12</v>
      </c>
    </row>
    <row r="179" spans="1:16" ht="13.8" x14ac:dyDescent="0.25">
      <c r="A179" s="22"/>
      <c r="B179" s="22"/>
      <c r="C179" s="27"/>
      <c r="D179" s="22"/>
      <c r="E179" s="22"/>
      <c r="F179" s="22"/>
      <c r="G179" s="22"/>
      <c r="H179" s="21" t="s">
        <v>12</v>
      </c>
    </row>
    <row r="180" spans="1:16" ht="13.8" x14ac:dyDescent="0.25">
      <c r="A180" s="22"/>
      <c r="B180" s="22"/>
      <c r="C180" s="23" t="s">
        <v>100</v>
      </c>
      <c r="D180" s="22"/>
      <c r="E180" s="22"/>
      <c r="F180" s="22"/>
      <c r="G180" s="22"/>
      <c r="H180" s="21" t="s">
        <v>12</v>
      </c>
    </row>
    <row r="181" spans="1:16" ht="13.8" x14ac:dyDescent="0.25">
      <c r="A181" s="22"/>
      <c r="B181" s="22"/>
      <c r="C181" s="23" t="s">
        <v>101</v>
      </c>
      <c r="D181" s="22"/>
      <c r="E181" s="22"/>
      <c r="F181" s="22"/>
      <c r="G181" s="22"/>
      <c r="H181" s="21" t="s">
        <v>12</v>
      </c>
    </row>
    <row r="182" spans="1:16" ht="13.8" x14ac:dyDescent="0.25">
      <c r="A182" s="22"/>
      <c r="B182" s="22"/>
      <c r="C182" s="23" t="s">
        <v>11</v>
      </c>
      <c r="D182" s="22"/>
      <c r="E182" s="22" t="s">
        <v>12</v>
      </c>
      <c r="F182" s="24" t="s">
        <v>13</v>
      </c>
      <c r="G182" s="25">
        <v>0</v>
      </c>
      <c r="H182" s="21" t="s">
        <v>12</v>
      </c>
    </row>
    <row r="183" spans="1:16" ht="13.8" x14ac:dyDescent="0.25">
      <c r="A183" s="19"/>
      <c r="B183" s="19"/>
      <c r="C183" s="82"/>
      <c r="D183" s="19"/>
      <c r="E183" s="19"/>
      <c r="F183" s="47"/>
      <c r="G183" s="47"/>
      <c r="H183" s="21" t="s">
        <v>12</v>
      </c>
    </row>
    <row r="184" spans="1:16" ht="13.8" x14ac:dyDescent="0.3">
      <c r="A184" s="19"/>
      <c r="B184" s="19"/>
      <c r="C184" s="20" t="s">
        <v>655</v>
      </c>
      <c r="D184" s="19"/>
      <c r="E184" s="19"/>
      <c r="F184" s="47"/>
      <c r="G184" s="47"/>
      <c r="H184" s="21" t="s">
        <v>12</v>
      </c>
      <c r="I184" s="63"/>
      <c r="J184" s="63"/>
      <c r="K184" s="63"/>
      <c r="L184" s="63"/>
      <c r="M184" s="63"/>
      <c r="N184" s="83"/>
      <c r="O184" s="83"/>
      <c r="P184" s="83"/>
    </row>
    <row r="185" spans="1:16" ht="13.8" x14ac:dyDescent="0.25">
      <c r="A185" s="84">
        <v>1</v>
      </c>
      <c r="B185" s="52" t="s">
        <v>102</v>
      </c>
      <c r="C185" s="52" t="s">
        <v>103</v>
      </c>
      <c r="D185" s="52"/>
      <c r="E185" s="85">
        <v>15367.556399999999</v>
      </c>
      <c r="F185" s="86">
        <v>1831.915470362</v>
      </c>
      <c r="G185" s="87">
        <v>1.7228499999999999E-3</v>
      </c>
      <c r="H185" s="21"/>
    </row>
    <row r="186" spans="1:16" ht="13.8" x14ac:dyDescent="0.25">
      <c r="A186" s="19"/>
      <c r="B186" s="19"/>
      <c r="C186" s="20" t="s">
        <v>11</v>
      </c>
      <c r="D186" s="19"/>
      <c r="E186" s="19" t="s">
        <v>12</v>
      </c>
      <c r="F186" s="88">
        <f>SUM(F185)</f>
        <v>1831.915470362</v>
      </c>
      <c r="G186" s="89">
        <f>SUM(G185)</f>
        <v>1.7228499999999999E-3</v>
      </c>
      <c r="H186" s="21" t="s">
        <v>12</v>
      </c>
    </row>
    <row r="187" spans="1:16" ht="13.8" x14ac:dyDescent="0.25">
      <c r="A187" s="22"/>
      <c r="B187" s="22"/>
      <c r="C187" s="26"/>
      <c r="D187" s="22"/>
      <c r="E187" s="22"/>
      <c r="F187" s="27"/>
      <c r="G187" s="27"/>
      <c r="H187" s="21" t="s">
        <v>12</v>
      </c>
    </row>
    <row r="188" spans="1:16" ht="13.8" x14ac:dyDescent="0.25">
      <c r="A188" s="22"/>
      <c r="B188" s="22"/>
      <c r="C188" s="23" t="s">
        <v>104</v>
      </c>
      <c r="D188" s="22"/>
      <c r="E188" s="22"/>
      <c r="F188" s="22"/>
      <c r="G188" s="22"/>
      <c r="H188" s="21" t="s">
        <v>12</v>
      </c>
    </row>
    <row r="189" spans="1:16" ht="13.8" x14ac:dyDescent="0.25">
      <c r="A189" s="22"/>
      <c r="B189" s="22"/>
      <c r="C189" s="23" t="s">
        <v>105</v>
      </c>
      <c r="D189" s="22"/>
      <c r="E189" s="22"/>
      <c r="F189" s="22"/>
      <c r="G189" s="22"/>
      <c r="H189" s="21" t="s">
        <v>12</v>
      </c>
    </row>
    <row r="190" spans="1:16" ht="13.8" x14ac:dyDescent="0.25">
      <c r="A190" s="22"/>
      <c r="B190" s="22"/>
      <c r="C190" s="23" t="s">
        <v>11</v>
      </c>
      <c r="D190" s="22"/>
      <c r="E190" s="22" t="s">
        <v>12</v>
      </c>
      <c r="F190" s="24" t="s">
        <v>13</v>
      </c>
      <c r="G190" s="25">
        <v>0</v>
      </c>
      <c r="H190" s="21" t="s">
        <v>12</v>
      </c>
    </row>
    <row r="191" spans="1:16" ht="13.8" x14ac:dyDescent="0.25">
      <c r="A191" s="22"/>
      <c r="B191" s="22"/>
      <c r="C191" s="26"/>
      <c r="D191" s="22"/>
      <c r="E191" s="22"/>
      <c r="F191" s="27"/>
      <c r="G191" s="27"/>
      <c r="H191" s="21" t="s">
        <v>12</v>
      </c>
    </row>
    <row r="192" spans="1:16" ht="13.8" x14ac:dyDescent="0.25">
      <c r="A192" s="22"/>
      <c r="B192" s="22"/>
      <c r="C192" s="23" t="s">
        <v>106</v>
      </c>
      <c r="D192" s="22"/>
      <c r="E192" s="22"/>
      <c r="F192" s="27"/>
      <c r="G192" s="27"/>
      <c r="H192" s="21" t="s">
        <v>12</v>
      </c>
    </row>
    <row r="193" spans="1:9" ht="13.8" x14ac:dyDescent="0.25">
      <c r="A193" s="22"/>
      <c r="B193" s="22"/>
      <c r="C193" s="23" t="s">
        <v>11</v>
      </c>
      <c r="D193" s="22"/>
      <c r="E193" s="22" t="s">
        <v>12</v>
      </c>
      <c r="F193" s="24" t="s">
        <v>13</v>
      </c>
      <c r="G193" s="25">
        <v>0</v>
      </c>
      <c r="H193" s="21" t="s">
        <v>12</v>
      </c>
    </row>
    <row r="194" spans="1:9" ht="13.8" x14ac:dyDescent="0.25">
      <c r="A194" s="22"/>
      <c r="B194" s="30"/>
      <c r="C194" s="30"/>
      <c r="D194" s="23"/>
      <c r="E194" s="22"/>
      <c r="F194" s="30"/>
      <c r="G194" s="34"/>
      <c r="H194" s="21" t="s">
        <v>12</v>
      </c>
    </row>
    <row r="195" spans="1:9" ht="13.8" x14ac:dyDescent="0.25">
      <c r="A195" s="34"/>
      <c r="B195" s="30"/>
      <c r="C195" s="30" t="s">
        <v>107</v>
      </c>
      <c r="D195" s="30"/>
      <c r="E195" s="34"/>
      <c r="F195" s="32">
        <v>-15513.87185469</v>
      </c>
      <c r="G195" s="33">
        <v>-1.4590219999999999E-2</v>
      </c>
      <c r="H195" s="21" t="s">
        <v>12</v>
      </c>
    </row>
    <row r="196" spans="1:9" ht="13.8" x14ac:dyDescent="0.25">
      <c r="A196" s="26"/>
      <c r="B196" s="26"/>
      <c r="C196" s="23" t="s">
        <v>108</v>
      </c>
      <c r="D196" s="27"/>
      <c r="E196" s="27"/>
      <c r="F196" s="28">
        <v>1063306.6066320641</v>
      </c>
      <c r="G196" s="35">
        <v>1.00000004</v>
      </c>
      <c r="H196" s="21" t="s">
        <v>12</v>
      </c>
    </row>
    <row r="197" spans="1:9" ht="13.8" x14ac:dyDescent="0.25">
      <c r="A197" s="36"/>
      <c r="B197" s="36"/>
      <c r="C197" s="36"/>
      <c r="D197" s="37"/>
      <c r="E197" s="37"/>
      <c r="F197" s="37"/>
      <c r="G197" s="37"/>
    </row>
    <row r="198" spans="1:9" ht="13.8" x14ac:dyDescent="0.25">
      <c r="A198" s="38"/>
      <c r="B198" s="39" t="s">
        <v>656</v>
      </c>
      <c r="C198" s="39"/>
      <c r="D198" s="39"/>
      <c r="E198" s="39"/>
      <c r="F198" s="39"/>
      <c r="G198" s="39"/>
      <c r="H198" s="39"/>
    </row>
    <row r="199" spans="1:9" ht="13.8" x14ac:dyDescent="0.25">
      <c r="A199" s="38"/>
      <c r="B199" s="39" t="s">
        <v>657</v>
      </c>
      <c r="C199" s="39"/>
      <c r="D199" s="39"/>
      <c r="E199" s="39"/>
      <c r="F199" s="39"/>
      <c r="G199" s="39"/>
      <c r="H199" s="39"/>
    </row>
    <row r="200" spans="1:9" ht="13.8" x14ac:dyDescent="0.25">
      <c r="A200" s="38"/>
      <c r="B200" s="39" t="s">
        <v>658</v>
      </c>
      <c r="C200" s="39"/>
      <c r="D200" s="39"/>
      <c r="E200" s="39"/>
      <c r="F200" s="39"/>
      <c r="G200" s="39"/>
      <c r="H200" s="39"/>
    </row>
    <row r="201" spans="1:9" ht="12.75" customHeight="1" x14ac:dyDescent="0.25">
      <c r="A201" s="38"/>
      <c r="B201" s="149" t="s">
        <v>720</v>
      </c>
      <c r="C201" s="39"/>
      <c r="D201" s="39"/>
      <c r="E201" s="39"/>
      <c r="F201" s="39"/>
      <c r="G201" s="39"/>
      <c r="H201" s="39"/>
      <c r="I201" s="148"/>
    </row>
    <row r="202" spans="1:9" ht="13.8" x14ac:dyDescent="0.25">
      <c r="A202" s="38"/>
      <c r="B202" s="38"/>
      <c r="C202" s="38"/>
      <c r="D202" s="40"/>
      <c r="E202" s="40"/>
      <c r="F202" s="40"/>
      <c r="G202" s="40"/>
    </row>
    <row r="203" spans="1:9" ht="13.8" x14ac:dyDescent="0.25">
      <c r="A203" s="38"/>
      <c r="B203" s="41" t="s">
        <v>109</v>
      </c>
      <c r="C203" s="42"/>
      <c r="D203" s="43"/>
      <c r="E203" s="44"/>
      <c r="F203" s="40"/>
      <c r="G203" s="40"/>
    </row>
    <row r="204" spans="1:9" ht="13.8" x14ac:dyDescent="0.25">
      <c r="A204" s="38"/>
      <c r="B204" s="45" t="s">
        <v>110</v>
      </c>
      <c r="C204" s="46"/>
      <c r="D204" s="20" t="s">
        <v>678</v>
      </c>
      <c r="E204" s="44"/>
      <c r="F204" s="40"/>
      <c r="G204" s="40"/>
    </row>
    <row r="205" spans="1:9" ht="13.8" x14ac:dyDescent="0.25">
      <c r="A205" s="38"/>
      <c r="B205" s="45" t="s">
        <v>112</v>
      </c>
      <c r="C205" s="46"/>
      <c r="D205" s="20" t="s">
        <v>111</v>
      </c>
      <c r="E205" s="44"/>
      <c r="F205" s="40"/>
      <c r="G205" s="40"/>
    </row>
    <row r="206" spans="1:9" ht="13.8" x14ac:dyDescent="0.25">
      <c r="A206" s="38"/>
      <c r="B206" s="45" t="s">
        <v>113</v>
      </c>
      <c r="C206" s="46"/>
      <c r="D206" s="47" t="s">
        <v>12</v>
      </c>
      <c r="E206" s="44"/>
      <c r="F206" s="40"/>
      <c r="G206" s="40"/>
    </row>
    <row r="207" spans="1:9" ht="13.8" x14ac:dyDescent="0.25">
      <c r="A207" s="48"/>
      <c r="B207" s="49" t="s">
        <v>12</v>
      </c>
      <c r="C207" s="49" t="s">
        <v>659</v>
      </c>
      <c r="D207" s="49" t="s">
        <v>114</v>
      </c>
      <c r="E207" s="48"/>
      <c r="F207" s="48"/>
      <c r="G207" s="48"/>
    </row>
    <row r="208" spans="1:9" ht="13.8" x14ac:dyDescent="0.25">
      <c r="A208" s="48"/>
      <c r="B208" s="50" t="s">
        <v>115</v>
      </c>
      <c r="C208" s="51">
        <v>46203</v>
      </c>
      <c r="D208" s="51">
        <v>46234</v>
      </c>
      <c r="E208" s="48"/>
      <c r="F208" s="48"/>
      <c r="G208" s="48"/>
    </row>
    <row r="209" spans="1:15" ht="13.8" x14ac:dyDescent="0.25">
      <c r="A209" s="48"/>
      <c r="B209" s="52" t="s">
        <v>117</v>
      </c>
      <c r="C209" s="53">
        <v>2478.5614</v>
      </c>
      <c r="D209" s="53">
        <v>2493.4681</v>
      </c>
      <c r="E209" s="48"/>
      <c r="F209" s="54"/>
      <c r="G209" s="55"/>
    </row>
    <row r="210" spans="1:15" ht="13.8" x14ac:dyDescent="0.25">
      <c r="A210" s="48"/>
      <c r="B210" s="52" t="s">
        <v>660</v>
      </c>
      <c r="C210" s="53">
        <v>1050.2119</v>
      </c>
      <c r="D210" s="53">
        <v>1043.3562999999999</v>
      </c>
      <c r="E210" s="48"/>
      <c r="F210" s="54"/>
      <c r="G210" s="55"/>
    </row>
    <row r="211" spans="1:15" ht="13.8" x14ac:dyDescent="0.25">
      <c r="A211" s="48"/>
      <c r="B211" s="52" t="s">
        <v>118</v>
      </c>
      <c r="C211" s="53">
        <v>2445.0203000000001</v>
      </c>
      <c r="D211" s="53">
        <v>2459.2782000000002</v>
      </c>
      <c r="E211" s="48"/>
      <c r="F211" s="54"/>
      <c r="G211" s="55"/>
    </row>
    <row r="212" spans="1:15" ht="13.8" x14ac:dyDescent="0.25">
      <c r="A212" s="48"/>
      <c r="B212" s="52" t="s">
        <v>661</v>
      </c>
      <c r="C212" s="53">
        <v>1047.2951</v>
      </c>
      <c r="D212" s="53">
        <v>1040.2683999999999</v>
      </c>
      <c r="E212" s="48"/>
      <c r="F212" s="54"/>
      <c r="G212" s="55"/>
    </row>
    <row r="213" spans="1:15" ht="13.8" x14ac:dyDescent="0.25">
      <c r="A213" s="48"/>
      <c r="B213" s="48"/>
      <c r="C213" s="48"/>
      <c r="D213" s="48"/>
      <c r="E213" s="48"/>
      <c r="F213" s="48"/>
      <c r="G213" s="48"/>
    </row>
    <row r="214" spans="1:15" ht="13.8" x14ac:dyDescent="0.25">
      <c r="A214" s="48"/>
      <c r="B214" s="45" t="s">
        <v>119</v>
      </c>
      <c r="C214" s="46"/>
      <c r="D214" s="20"/>
      <c r="E214" s="48"/>
      <c r="F214" s="48"/>
      <c r="G214" s="48"/>
    </row>
    <row r="215" spans="1:15" ht="13.8" x14ac:dyDescent="0.25">
      <c r="A215" s="108"/>
      <c r="B215" s="52" t="s">
        <v>660</v>
      </c>
      <c r="C215" s="109">
        <v>13.156000000000001</v>
      </c>
      <c r="D215" s="109">
        <v>13.156000000000001</v>
      </c>
      <c r="E215" s="108"/>
      <c r="F215" s="110"/>
      <c r="G215" s="111"/>
    </row>
    <row r="216" spans="1:15" ht="13.8" x14ac:dyDescent="0.25">
      <c r="A216" s="108"/>
      <c r="B216" s="52" t="s">
        <v>661</v>
      </c>
      <c r="C216" s="109">
        <v>13.119</v>
      </c>
      <c r="D216" s="109">
        <v>13.119</v>
      </c>
      <c r="E216" s="108"/>
      <c r="F216" s="110"/>
      <c r="G216" s="111"/>
    </row>
    <row r="217" spans="1:15" ht="13.8" x14ac:dyDescent="0.25">
      <c r="A217" s="48"/>
      <c r="B217" s="112"/>
      <c r="C217" s="112"/>
      <c r="D217" s="113"/>
      <c r="E217" s="48"/>
      <c r="F217" s="54"/>
      <c r="G217" s="55"/>
    </row>
    <row r="218" spans="1:15" ht="13.8" x14ac:dyDescent="0.25">
      <c r="A218" s="48"/>
      <c r="B218" s="45" t="s">
        <v>120</v>
      </c>
      <c r="C218" s="46"/>
      <c r="D218" s="20" t="s">
        <v>111</v>
      </c>
      <c r="E218" s="62"/>
      <c r="F218" s="48"/>
      <c r="G218" s="48"/>
    </row>
    <row r="219" spans="1:15" ht="13.8" x14ac:dyDescent="0.25">
      <c r="A219" s="48"/>
      <c r="B219" s="45" t="s">
        <v>121</v>
      </c>
      <c r="C219" s="46"/>
      <c r="D219" s="20" t="s">
        <v>111</v>
      </c>
      <c r="E219" s="62"/>
      <c r="F219" s="48"/>
      <c r="G219" s="48"/>
    </row>
    <row r="220" spans="1:15" ht="13.8" x14ac:dyDescent="0.25">
      <c r="A220" s="48"/>
      <c r="B220" s="45" t="s">
        <v>663</v>
      </c>
      <c r="C220" s="46"/>
      <c r="D220" s="20" t="s">
        <v>111</v>
      </c>
      <c r="E220" s="62"/>
      <c r="F220" s="48"/>
      <c r="G220" s="48"/>
    </row>
    <row r="221" spans="1:15" x14ac:dyDescent="0.25">
      <c r="A221" s="57"/>
      <c r="B221" s="57"/>
      <c r="C221" s="57"/>
      <c r="D221" s="57"/>
      <c r="E221" s="57"/>
      <c r="F221" s="57"/>
      <c r="G221" s="57"/>
      <c r="I221" s="148"/>
      <c r="J221" s="18"/>
    </row>
    <row r="222" spans="1:15" s="67" customFormat="1" ht="13.8" x14ac:dyDescent="0.25">
      <c r="B222" s="165" t="s">
        <v>794</v>
      </c>
      <c r="C222" s="165"/>
      <c r="D222" s="165"/>
      <c r="E222" s="165"/>
      <c r="F222" s="165"/>
      <c r="G222" s="165"/>
      <c r="I222" s="148"/>
      <c r="J222" s="18"/>
      <c r="K222" s="63"/>
      <c r="L222" s="63"/>
      <c r="M222" s="63"/>
      <c r="N222" s="63"/>
      <c r="O222" s="15"/>
    </row>
    <row r="223" spans="1:15" ht="13.5" customHeight="1" x14ac:dyDescent="0.25">
      <c r="B223" s="166" t="s">
        <v>680</v>
      </c>
      <c r="C223" s="166" t="s">
        <v>681</v>
      </c>
      <c r="D223" s="167" t="s">
        <v>691</v>
      </c>
      <c r="E223" s="168"/>
      <c r="F223" s="169"/>
      <c r="G223" s="170" t="s">
        <v>699</v>
      </c>
      <c r="H223" s="171"/>
      <c r="I223" s="172"/>
      <c r="J223" s="63"/>
      <c r="K223" s="63"/>
      <c r="L223" s="63"/>
      <c r="M223" s="63"/>
      <c r="N223" s="63"/>
      <c r="O223" s="63"/>
    </row>
    <row r="224" spans="1:15" ht="46.5" customHeight="1" x14ac:dyDescent="0.25">
      <c r="B224" s="173"/>
      <c r="C224" s="173"/>
      <c r="D224" s="174" t="s">
        <v>700</v>
      </c>
      <c r="E224" s="174" t="s">
        <v>701</v>
      </c>
      <c r="F224" s="174" t="s">
        <v>702</v>
      </c>
      <c r="G224" s="208" t="s">
        <v>718</v>
      </c>
      <c r="H224" s="209"/>
      <c r="I224" s="174" t="s">
        <v>704</v>
      </c>
      <c r="J224" s="63"/>
      <c r="K224" s="63"/>
      <c r="L224" s="63"/>
      <c r="M224" s="63"/>
      <c r="N224" s="63"/>
      <c r="O224" s="63"/>
    </row>
    <row r="225" spans="2:18" ht="22.5" customHeight="1" x14ac:dyDescent="0.25">
      <c r="B225" s="175"/>
      <c r="C225" s="175"/>
      <c r="D225" s="176"/>
      <c r="E225" s="176"/>
      <c r="F225" s="176"/>
      <c r="G225" s="101" t="s">
        <v>705</v>
      </c>
      <c r="H225" s="101" t="s">
        <v>706</v>
      </c>
      <c r="I225" s="176"/>
      <c r="J225" s="63"/>
      <c r="K225" s="63"/>
      <c r="L225" s="63"/>
      <c r="M225" s="63"/>
      <c r="N225" s="63"/>
      <c r="O225" s="63"/>
    </row>
    <row r="226" spans="2:18" ht="13.8" x14ac:dyDescent="0.3">
      <c r="B226" s="98" t="s">
        <v>707</v>
      </c>
      <c r="C226" s="96" t="s">
        <v>708</v>
      </c>
      <c r="D226" s="177">
        <v>5523.9823999999999</v>
      </c>
      <c r="E226" s="4">
        <v>126.0176</v>
      </c>
      <c r="F226" s="178">
        <f>D226+E226</f>
        <v>5650</v>
      </c>
      <c r="G226" s="2">
        <v>239.15547683099999</v>
      </c>
      <c r="H226" s="2">
        <v>150.66</v>
      </c>
      <c r="I226" s="2">
        <f>G226+H226</f>
        <v>389.81547683099996</v>
      </c>
      <c r="J226" s="63"/>
      <c r="K226" s="63"/>
      <c r="L226" s="63"/>
      <c r="M226" s="63"/>
      <c r="N226" s="63"/>
      <c r="O226" s="63"/>
    </row>
    <row r="227" spans="2:18" ht="6.75" customHeight="1" x14ac:dyDescent="0.3">
      <c r="B227" s="179"/>
      <c r="C227" s="180"/>
      <c r="D227" s="181"/>
      <c r="E227" s="5"/>
      <c r="F227" s="182"/>
      <c r="G227" s="3"/>
      <c r="H227" s="3"/>
      <c r="I227" s="3"/>
      <c r="J227" s="63"/>
      <c r="K227" s="63"/>
      <c r="L227" s="63"/>
      <c r="M227" s="63"/>
      <c r="N227" s="63"/>
      <c r="O227" s="63"/>
    </row>
    <row r="228" spans="2:18" ht="51" customHeight="1" x14ac:dyDescent="0.25">
      <c r="B228" s="210" t="s">
        <v>709</v>
      </c>
      <c r="C228" s="210"/>
      <c r="D228" s="210"/>
      <c r="E228" s="210"/>
      <c r="F228" s="210"/>
      <c r="G228" s="210"/>
      <c r="H228" s="210"/>
      <c r="I228" s="210"/>
      <c r="J228" s="184"/>
      <c r="K228" s="63"/>
      <c r="L228" s="63"/>
      <c r="M228" s="63"/>
      <c r="N228" s="63"/>
      <c r="O228" s="63"/>
    </row>
    <row r="229" spans="2:18" ht="13.8" x14ac:dyDescent="0.3">
      <c r="B229" s="105" t="s">
        <v>710</v>
      </c>
      <c r="I229" s="63"/>
      <c r="J229" s="18"/>
      <c r="K229" s="63"/>
      <c r="L229" s="63"/>
      <c r="M229" s="63"/>
      <c r="N229" s="63"/>
      <c r="O229" s="63"/>
      <c r="P229" s="63"/>
    </row>
    <row r="230" spans="2:18" x14ac:dyDescent="0.25">
      <c r="B230" s="106"/>
      <c r="J230" s="18"/>
      <c r="K230" s="63"/>
      <c r="L230" s="63"/>
      <c r="M230" s="63"/>
      <c r="N230" s="63"/>
      <c r="O230" s="63"/>
    </row>
    <row r="231" spans="2:18" x14ac:dyDescent="0.25">
      <c r="B231" s="106" t="s">
        <v>714</v>
      </c>
      <c r="J231" s="18"/>
      <c r="K231" s="63"/>
      <c r="L231" s="63"/>
      <c r="M231" s="63"/>
      <c r="N231" s="63"/>
      <c r="O231" s="63"/>
    </row>
    <row r="232" spans="2:18" x14ac:dyDescent="0.25">
      <c r="B232" s="106"/>
      <c r="J232" s="18"/>
      <c r="K232" s="63"/>
      <c r="L232" s="63"/>
      <c r="M232" s="63"/>
      <c r="N232" s="63"/>
      <c r="O232" s="63"/>
    </row>
    <row r="233" spans="2:18" x14ac:dyDescent="0.25">
      <c r="B233" s="106" t="s">
        <v>715</v>
      </c>
      <c r="J233" s="18"/>
      <c r="K233" s="63"/>
      <c r="L233" s="63"/>
      <c r="M233" s="63"/>
      <c r="N233" s="63"/>
      <c r="O233" s="63"/>
    </row>
    <row r="234" spans="2:18" x14ac:dyDescent="0.25">
      <c r="B234" s="106"/>
      <c r="J234" s="18"/>
      <c r="K234" s="63"/>
      <c r="L234" s="63"/>
      <c r="M234" s="63"/>
      <c r="N234" s="63"/>
      <c r="O234" s="63"/>
    </row>
    <row r="235" spans="2:18" x14ac:dyDescent="0.25">
      <c r="B235" s="106" t="s">
        <v>716</v>
      </c>
      <c r="J235" s="18"/>
    </row>
    <row r="236" spans="2:18" s="67" customFormat="1" ht="13.8" x14ac:dyDescent="0.25">
      <c r="I236" s="148"/>
      <c r="J236" s="18"/>
      <c r="K236" s="63"/>
      <c r="L236" s="63"/>
      <c r="M236" s="63"/>
      <c r="N236" s="63"/>
      <c r="O236" s="15"/>
      <c r="R236" s="15"/>
    </row>
    <row r="237" spans="2:18" s="67" customFormat="1" ht="13.8" x14ac:dyDescent="0.25">
      <c r="B237" s="64" t="s">
        <v>664</v>
      </c>
      <c r="C237" s="65"/>
      <c r="D237" s="66"/>
      <c r="I237" s="148"/>
      <c r="J237" s="18"/>
      <c r="K237" s="63"/>
      <c r="L237" s="63"/>
      <c r="M237" s="63"/>
      <c r="N237" s="63"/>
      <c r="O237" s="15"/>
      <c r="R237" s="15"/>
    </row>
    <row r="238" spans="2:18" s="67" customFormat="1" ht="27.6" x14ac:dyDescent="0.25">
      <c r="B238" s="69" t="s">
        <v>665</v>
      </c>
      <c r="C238" s="69"/>
      <c r="D238" s="70" t="s">
        <v>267</v>
      </c>
      <c r="I238" s="148"/>
      <c r="J238" s="18"/>
      <c r="K238" s="63"/>
      <c r="L238" s="63"/>
      <c r="M238" s="63"/>
      <c r="N238" s="63"/>
      <c r="O238" s="15"/>
      <c r="R238" s="15"/>
    </row>
    <row r="239" spans="2:18" s="67" customFormat="1" ht="13.8" x14ac:dyDescent="0.25">
      <c r="B239" s="58" t="s">
        <v>666</v>
      </c>
      <c r="C239" s="58"/>
      <c r="D239" s="71"/>
      <c r="I239" s="148"/>
      <c r="J239" s="18"/>
      <c r="K239" s="63"/>
      <c r="L239" s="63"/>
      <c r="M239" s="63"/>
      <c r="N239" s="63"/>
      <c r="O239" s="15"/>
      <c r="R239" s="15"/>
    </row>
    <row r="240" spans="2:18" s="67" customFormat="1" ht="13.8" x14ac:dyDescent="0.25">
      <c r="B240" s="58"/>
      <c r="C240" s="58"/>
      <c r="D240" s="72"/>
      <c r="I240" s="148"/>
      <c r="J240" s="18"/>
      <c r="K240" s="63"/>
      <c r="L240" s="63"/>
      <c r="M240" s="63"/>
      <c r="N240" s="63"/>
      <c r="O240" s="15"/>
      <c r="R240" s="15"/>
    </row>
    <row r="241" spans="2:18" s="67" customFormat="1" ht="13.8" x14ac:dyDescent="0.25">
      <c r="B241" s="58" t="s">
        <v>667</v>
      </c>
      <c r="C241" s="58"/>
      <c r="D241" s="73">
        <v>6.23</v>
      </c>
      <c r="I241" s="148"/>
      <c r="J241" s="18"/>
      <c r="K241" s="63"/>
      <c r="L241" s="63"/>
      <c r="M241" s="63"/>
      <c r="N241" s="63"/>
      <c r="O241" s="15"/>
      <c r="R241" s="15"/>
    </row>
    <row r="242" spans="2:18" s="67" customFormat="1" ht="13.8" x14ac:dyDescent="0.25">
      <c r="B242" s="58"/>
      <c r="C242" s="58"/>
      <c r="D242" s="72"/>
      <c r="I242" s="148"/>
      <c r="J242" s="18"/>
      <c r="K242" s="63"/>
      <c r="L242" s="63"/>
      <c r="M242" s="63"/>
      <c r="N242" s="63"/>
      <c r="O242" s="15"/>
      <c r="R242" s="15"/>
    </row>
    <row r="243" spans="2:18" s="67" customFormat="1" ht="13.8" x14ac:dyDescent="0.25">
      <c r="B243" s="58" t="s">
        <v>668</v>
      </c>
      <c r="C243" s="58"/>
      <c r="D243" s="73">
        <v>0.1</v>
      </c>
      <c r="I243" s="148"/>
      <c r="J243" s="18"/>
      <c r="K243" s="63"/>
      <c r="L243" s="63"/>
      <c r="M243" s="63"/>
      <c r="N243" s="63"/>
      <c r="O243" s="15"/>
      <c r="R243" s="15"/>
    </row>
    <row r="244" spans="2:18" s="67" customFormat="1" ht="13.8" x14ac:dyDescent="0.25">
      <c r="B244" s="58" t="s">
        <v>669</v>
      </c>
      <c r="C244" s="58"/>
      <c r="D244" s="73">
        <v>0.1</v>
      </c>
      <c r="I244" s="148"/>
      <c r="J244" s="18"/>
      <c r="K244" s="63"/>
      <c r="L244" s="63"/>
      <c r="M244" s="63"/>
      <c r="N244" s="63"/>
      <c r="O244" s="15"/>
      <c r="R244" s="15"/>
    </row>
    <row r="245" spans="2:18" s="67" customFormat="1" ht="13.8" x14ac:dyDescent="0.25">
      <c r="B245" s="58"/>
      <c r="C245" s="58"/>
      <c r="D245" s="72"/>
      <c r="I245" s="148"/>
      <c r="J245" s="18"/>
      <c r="K245" s="63"/>
      <c r="L245" s="63"/>
      <c r="M245" s="63"/>
      <c r="N245" s="63"/>
      <c r="O245" s="15"/>
      <c r="P245" s="15"/>
      <c r="Q245" s="15"/>
      <c r="R245" s="15"/>
    </row>
    <row r="246" spans="2:18" s="67" customFormat="1" ht="13.8" x14ac:dyDescent="0.25">
      <c r="B246" s="58" t="s">
        <v>670</v>
      </c>
      <c r="C246" s="58"/>
      <c r="D246" s="75" t="s">
        <v>793</v>
      </c>
      <c r="I246" s="148"/>
      <c r="J246" s="18"/>
      <c r="K246" s="63"/>
      <c r="L246" s="63"/>
      <c r="M246" s="63"/>
      <c r="N246" s="63"/>
      <c r="O246" s="68"/>
    </row>
    <row r="247" spans="2:18" s="67" customFormat="1" ht="13.8" x14ac:dyDescent="0.25">
      <c r="B247" s="76" t="s">
        <v>671</v>
      </c>
      <c r="C247" s="77"/>
      <c r="D247" s="78"/>
      <c r="I247" s="148"/>
      <c r="J247" s="18"/>
      <c r="K247" s="63"/>
      <c r="L247" s="63"/>
      <c r="M247" s="63"/>
      <c r="N247" s="63"/>
      <c r="O247" s="15"/>
      <c r="P247" s="15"/>
      <c r="Q247" s="15"/>
      <c r="R247" s="15"/>
    </row>
    <row r="248" spans="2:18" x14ac:dyDescent="0.25">
      <c r="I248" s="148"/>
      <c r="J248" s="18"/>
    </row>
    <row r="249" spans="2:18" x14ac:dyDescent="0.25">
      <c r="B249" s="80" t="s">
        <v>672</v>
      </c>
      <c r="I249" s="148"/>
    </row>
    <row r="250" spans="2:18" x14ac:dyDescent="0.25">
      <c r="I250" s="148"/>
    </row>
    <row r="251" spans="2:18" ht="153.75" customHeight="1" x14ac:dyDescent="0.25">
      <c r="I251" s="148"/>
    </row>
    <row r="252" spans="2:18" x14ac:dyDescent="0.25">
      <c r="I252" s="148"/>
    </row>
    <row r="253" spans="2:18" x14ac:dyDescent="0.25">
      <c r="I253" s="148"/>
    </row>
    <row r="254" spans="2:18" x14ac:dyDescent="0.25">
      <c r="B254" s="80" t="s">
        <v>673</v>
      </c>
      <c r="C254" s="81"/>
      <c r="D254" s="80"/>
      <c r="I254" s="148"/>
    </row>
    <row r="255" spans="2:18" x14ac:dyDescent="0.25">
      <c r="B255" s="80" t="s">
        <v>719</v>
      </c>
      <c r="D255" s="80"/>
      <c r="I255" s="148"/>
    </row>
    <row r="256" spans="2:18" ht="165" customHeight="1" x14ac:dyDescent="0.25">
      <c r="I256" s="148"/>
    </row>
    <row r="257" spans="9:9" x14ac:dyDescent="0.25">
      <c r="I257" s="148"/>
    </row>
  </sheetData>
  <mergeCells count="36">
    <mergeCell ref="A1:H1"/>
    <mergeCell ref="A2:H2"/>
    <mergeCell ref="A3:H3"/>
    <mergeCell ref="B198:H198"/>
    <mergeCell ref="B199:H199"/>
    <mergeCell ref="B200:H200"/>
    <mergeCell ref="B201:H201"/>
    <mergeCell ref="B203:D203"/>
    <mergeCell ref="B204:C204"/>
    <mergeCell ref="B205:C205"/>
    <mergeCell ref="B206:C206"/>
    <mergeCell ref="B214:C214"/>
    <mergeCell ref="B218:C218"/>
    <mergeCell ref="B219:C219"/>
    <mergeCell ref="B220:C220"/>
    <mergeCell ref="B223:B225"/>
    <mergeCell ref="C223:C225"/>
    <mergeCell ref="D223:F223"/>
    <mergeCell ref="G223:I223"/>
    <mergeCell ref="D224:D225"/>
    <mergeCell ref="E224:E225"/>
    <mergeCell ref="F224:F225"/>
    <mergeCell ref="G224:H224"/>
    <mergeCell ref="I224:I225"/>
    <mergeCell ref="B228:I228"/>
    <mergeCell ref="B237:D237"/>
    <mergeCell ref="B238:C238"/>
    <mergeCell ref="B239:C239"/>
    <mergeCell ref="B240:C240"/>
    <mergeCell ref="B246:C246"/>
    <mergeCell ref="B247:D247"/>
    <mergeCell ref="B241:C241"/>
    <mergeCell ref="B242:C242"/>
    <mergeCell ref="B243:C243"/>
    <mergeCell ref="B244:C244"/>
    <mergeCell ref="B245:C245"/>
  </mergeCells>
  <hyperlinks>
    <hyperlink ref="I1" location="Index!B2" display="Index" xr:uid="{A76BCB02-9F95-4AAD-AF73-85A4944CC7FB}"/>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50C4D-90DD-4342-BA84-A72325348D1C}">
  <sheetPr>
    <outlinePr summaryBelow="0" summaryRight="0"/>
  </sheetPr>
  <dimension ref="A1:S167"/>
  <sheetViews>
    <sheetView showGridLines="0" workbookViewId="0">
      <selection sqref="A1:H1"/>
    </sheetView>
  </sheetViews>
  <sheetFormatPr defaultRowHeight="13.2" x14ac:dyDescent="0.25"/>
  <cols>
    <col min="1" max="1" width="6.88671875" style="15" customWidth="1"/>
    <col min="2" max="2" width="20.5546875" style="15" customWidth="1"/>
    <col min="3" max="3" width="49.6640625" style="15" customWidth="1"/>
    <col min="4" max="4" width="17.88671875" style="15" customWidth="1"/>
    <col min="5" max="6" width="19.109375" style="15" customWidth="1"/>
    <col min="7" max="7" width="16.44140625" style="15" customWidth="1"/>
    <col min="8" max="16384" width="8.88671875" style="15"/>
  </cols>
  <sheetData>
    <row r="1" spans="1:9" ht="14.4" x14ac:dyDescent="0.25">
      <c r="A1" s="14" t="s">
        <v>0</v>
      </c>
      <c r="B1" s="14"/>
      <c r="C1" s="14"/>
      <c r="D1" s="14"/>
      <c r="E1" s="14"/>
      <c r="F1" s="14"/>
      <c r="G1" s="14"/>
      <c r="H1" s="14"/>
      <c r="I1" s="1" t="s">
        <v>652</v>
      </c>
    </row>
    <row r="2" spans="1:9" ht="14.4" x14ac:dyDescent="0.25">
      <c r="A2" s="14" t="s">
        <v>508</v>
      </c>
      <c r="B2" s="14"/>
      <c r="C2" s="14"/>
      <c r="D2" s="14"/>
      <c r="E2" s="14"/>
      <c r="F2" s="14"/>
      <c r="G2" s="14"/>
      <c r="H2" s="14"/>
    </row>
    <row r="3" spans="1:9" ht="14.4" x14ac:dyDescent="0.25">
      <c r="A3" s="14" t="s">
        <v>799</v>
      </c>
      <c r="B3" s="14"/>
      <c r="C3" s="14"/>
      <c r="D3" s="14"/>
      <c r="E3" s="14"/>
      <c r="F3" s="14"/>
      <c r="G3" s="14"/>
      <c r="H3" s="14"/>
    </row>
    <row r="4" spans="1:9" s="18" customFormat="1" ht="28.8" x14ac:dyDescent="0.25">
      <c r="A4" s="16" t="s">
        <v>2</v>
      </c>
      <c r="B4" s="16" t="s">
        <v>3</v>
      </c>
      <c r="C4" s="16" t="s">
        <v>4</v>
      </c>
      <c r="D4" s="16" t="s">
        <v>5</v>
      </c>
      <c r="E4" s="16" t="s">
        <v>6</v>
      </c>
      <c r="F4" s="16" t="s">
        <v>7</v>
      </c>
      <c r="G4" s="16" t="s">
        <v>8</v>
      </c>
      <c r="H4" s="17" t="s">
        <v>651</v>
      </c>
    </row>
    <row r="5" spans="1:9" ht="13.8" x14ac:dyDescent="0.25">
      <c r="A5" s="19"/>
      <c r="B5" s="19"/>
      <c r="C5" s="20" t="s">
        <v>9</v>
      </c>
      <c r="D5" s="19"/>
      <c r="E5" s="19"/>
      <c r="F5" s="19"/>
      <c r="G5" s="19"/>
      <c r="H5" s="21" t="s">
        <v>12</v>
      </c>
    </row>
    <row r="6" spans="1:9" ht="13.8" x14ac:dyDescent="0.25">
      <c r="A6" s="19"/>
      <c r="B6" s="19"/>
      <c r="C6" s="20" t="s">
        <v>10</v>
      </c>
      <c r="D6" s="19"/>
      <c r="E6" s="19"/>
      <c r="F6" s="19"/>
      <c r="G6" s="19"/>
      <c r="H6" s="21" t="s">
        <v>12</v>
      </c>
    </row>
    <row r="7" spans="1:9" ht="13.8" x14ac:dyDescent="0.25">
      <c r="A7" s="22"/>
      <c r="B7" s="22"/>
      <c r="C7" s="23" t="s">
        <v>11</v>
      </c>
      <c r="D7" s="22"/>
      <c r="E7" s="22" t="s">
        <v>12</v>
      </c>
      <c r="F7" s="24" t="s">
        <v>13</v>
      </c>
      <c r="G7" s="25">
        <v>0</v>
      </c>
      <c r="H7" s="21" t="s">
        <v>12</v>
      </c>
    </row>
    <row r="8" spans="1:9" ht="13.8" x14ac:dyDescent="0.25">
      <c r="A8" s="22"/>
      <c r="B8" s="22"/>
      <c r="C8" s="26"/>
      <c r="D8" s="22"/>
      <c r="E8" s="22"/>
      <c r="F8" s="27"/>
      <c r="G8" s="27"/>
      <c r="H8" s="21" t="s">
        <v>12</v>
      </c>
    </row>
    <row r="9" spans="1:9" ht="13.8" x14ac:dyDescent="0.25">
      <c r="A9" s="22"/>
      <c r="B9" s="22"/>
      <c r="C9" s="23" t="s">
        <v>14</v>
      </c>
      <c r="D9" s="22"/>
      <c r="E9" s="22"/>
      <c r="F9" s="22"/>
      <c r="G9" s="22"/>
      <c r="H9" s="21" t="s">
        <v>12</v>
      </c>
    </row>
    <row r="10" spans="1:9" ht="13.8" x14ac:dyDescent="0.25">
      <c r="A10" s="22"/>
      <c r="B10" s="22"/>
      <c r="C10" s="23" t="s">
        <v>11</v>
      </c>
      <c r="D10" s="22"/>
      <c r="E10" s="22" t="s">
        <v>12</v>
      </c>
      <c r="F10" s="24" t="s">
        <v>13</v>
      </c>
      <c r="G10" s="25">
        <v>0</v>
      </c>
      <c r="H10" s="21" t="s">
        <v>12</v>
      </c>
    </row>
    <row r="11" spans="1:9" ht="13.8" x14ac:dyDescent="0.25">
      <c r="A11" s="22"/>
      <c r="B11" s="22"/>
      <c r="C11" s="26"/>
      <c r="D11" s="22"/>
      <c r="E11" s="22"/>
      <c r="F11" s="27"/>
      <c r="G11" s="27"/>
      <c r="H11" s="21" t="s">
        <v>12</v>
      </c>
    </row>
    <row r="12" spans="1:9" ht="13.8" x14ac:dyDescent="0.25">
      <c r="A12" s="22"/>
      <c r="B12" s="22"/>
      <c r="C12" s="23" t="s">
        <v>15</v>
      </c>
      <c r="D12" s="22"/>
      <c r="E12" s="22"/>
      <c r="F12" s="22"/>
      <c r="G12" s="22"/>
      <c r="H12" s="21" t="s">
        <v>12</v>
      </c>
    </row>
    <row r="13" spans="1:9" ht="13.8" x14ac:dyDescent="0.25">
      <c r="A13" s="22"/>
      <c r="B13" s="22"/>
      <c r="C13" s="23" t="s">
        <v>11</v>
      </c>
      <c r="D13" s="22"/>
      <c r="E13" s="22" t="s">
        <v>12</v>
      </c>
      <c r="F13" s="24" t="s">
        <v>13</v>
      </c>
      <c r="G13" s="25">
        <v>0</v>
      </c>
      <c r="H13" s="21" t="s">
        <v>12</v>
      </c>
    </row>
    <row r="14" spans="1:9" ht="13.8" x14ac:dyDescent="0.25">
      <c r="A14" s="22"/>
      <c r="B14" s="22"/>
      <c r="C14" s="26"/>
      <c r="D14" s="22"/>
      <c r="E14" s="22"/>
      <c r="F14" s="27"/>
      <c r="G14" s="27"/>
      <c r="H14" s="21" t="s">
        <v>12</v>
      </c>
    </row>
    <row r="15" spans="1:9" ht="13.8" x14ac:dyDescent="0.25">
      <c r="A15" s="22"/>
      <c r="B15" s="22"/>
      <c r="C15" s="23" t="s">
        <v>16</v>
      </c>
      <c r="D15" s="22"/>
      <c r="E15" s="22"/>
      <c r="F15" s="22"/>
      <c r="G15" s="22"/>
      <c r="H15" s="21" t="s">
        <v>12</v>
      </c>
    </row>
    <row r="16" spans="1:9" ht="13.8" x14ac:dyDescent="0.25">
      <c r="A16" s="22"/>
      <c r="B16" s="22"/>
      <c r="C16" s="23" t="s">
        <v>11</v>
      </c>
      <c r="D16" s="22"/>
      <c r="E16" s="22" t="s">
        <v>12</v>
      </c>
      <c r="F16" s="24" t="s">
        <v>13</v>
      </c>
      <c r="G16" s="25">
        <v>0</v>
      </c>
      <c r="H16" s="21" t="s">
        <v>12</v>
      </c>
    </row>
    <row r="17" spans="1:8" ht="13.8" x14ac:dyDescent="0.25">
      <c r="A17" s="22"/>
      <c r="B17" s="22"/>
      <c r="C17" s="26"/>
      <c r="D17" s="22"/>
      <c r="E17" s="22"/>
      <c r="F17" s="27"/>
      <c r="G17" s="27"/>
      <c r="H17" s="21" t="s">
        <v>12</v>
      </c>
    </row>
    <row r="18" spans="1:8" ht="13.8" x14ac:dyDescent="0.25">
      <c r="A18" s="22"/>
      <c r="B18" s="22"/>
      <c r="C18" s="23" t="s">
        <v>17</v>
      </c>
      <c r="D18" s="22"/>
      <c r="E18" s="22"/>
      <c r="F18" s="27"/>
      <c r="G18" s="27"/>
      <c r="H18" s="21" t="s">
        <v>12</v>
      </c>
    </row>
    <row r="19" spans="1:8" ht="13.8" x14ac:dyDescent="0.25">
      <c r="A19" s="22"/>
      <c r="B19" s="22"/>
      <c r="C19" s="23" t="s">
        <v>11</v>
      </c>
      <c r="D19" s="22"/>
      <c r="E19" s="22" t="s">
        <v>12</v>
      </c>
      <c r="F19" s="24" t="s">
        <v>13</v>
      </c>
      <c r="G19" s="25">
        <v>0</v>
      </c>
      <c r="H19" s="21" t="s">
        <v>12</v>
      </c>
    </row>
    <row r="20" spans="1:8" ht="13.8" x14ac:dyDescent="0.25">
      <c r="A20" s="22"/>
      <c r="B20" s="22"/>
      <c r="C20" s="26"/>
      <c r="D20" s="22"/>
      <c r="E20" s="22"/>
      <c r="F20" s="27"/>
      <c r="G20" s="27"/>
      <c r="H20" s="21" t="s">
        <v>12</v>
      </c>
    </row>
    <row r="21" spans="1:8" ht="13.8" x14ac:dyDescent="0.25">
      <c r="A21" s="22"/>
      <c r="B21" s="22"/>
      <c r="C21" s="23" t="s">
        <v>18</v>
      </c>
      <c r="D21" s="22"/>
      <c r="E21" s="22"/>
      <c r="F21" s="27"/>
      <c r="G21" s="27"/>
      <c r="H21" s="21" t="s">
        <v>12</v>
      </c>
    </row>
    <row r="22" spans="1:8" ht="13.8" x14ac:dyDescent="0.25">
      <c r="A22" s="22"/>
      <c r="B22" s="22"/>
      <c r="C22" s="23" t="s">
        <v>11</v>
      </c>
      <c r="D22" s="22"/>
      <c r="E22" s="22" t="s">
        <v>12</v>
      </c>
      <c r="F22" s="24" t="s">
        <v>13</v>
      </c>
      <c r="G22" s="25">
        <v>0</v>
      </c>
      <c r="H22" s="21" t="s">
        <v>12</v>
      </c>
    </row>
    <row r="23" spans="1:8" ht="13.8" x14ac:dyDescent="0.25">
      <c r="A23" s="22"/>
      <c r="B23" s="22"/>
      <c r="C23" s="26"/>
      <c r="D23" s="22"/>
      <c r="E23" s="22"/>
      <c r="F23" s="27"/>
      <c r="G23" s="27"/>
      <c r="H23" s="21" t="s">
        <v>12</v>
      </c>
    </row>
    <row r="24" spans="1:8" ht="13.8" x14ac:dyDescent="0.25">
      <c r="A24" s="22"/>
      <c r="B24" s="22"/>
      <c r="C24" s="23" t="s">
        <v>19</v>
      </c>
      <c r="D24" s="22"/>
      <c r="E24" s="22"/>
      <c r="F24" s="28">
        <v>0</v>
      </c>
      <c r="G24" s="25">
        <v>0</v>
      </c>
      <c r="H24" s="21" t="s">
        <v>12</v>
      </c>
    </row>
    <row r="25" spans="1:8" ht="13.8" x14ac:dyDescent="0.25">
      <c r="A25" s="22"/>
      <c r="B25" s="22"/>
      <c r="C25" s="26"/>
      <c r="D25" s="22"/>
      <c r="E25" s="22"/>
      <c r="F25" s="27"/>
      <c r="G25" s="27"/>
      <c r="H25" s="21" t="s">
        <v>12</v>
      </c>
    </row>
    <row r="26" spans="1:8" ht="13.8" x14ac:dyDescent="0.25">
      <c r="A26" s="22"/>
      <c r="B26" s="22"/>
      <c r="C26" s="23" t="s">
        <v>20</v>
      </c>
      <c r="D26" s="22"/>
      <c r="E26" s="22"/>
      <c r="F26" s="27"/>
      <c r="G26" s="27"/>
      <c r="H26" s="21" t="s">
        <v>12</v>
      </c>
    </row>
    <row r="27" spans="1:8" ht="13.8" x14ac:dyDescent="0.25">
      <c r="A27" s="22"/>
      <c r="B27" s="22"/>
      <c r="C27" s="23" t="s">
        <v>10</v>
      </c>
      <c r="D27" s="22"/>
      <c r="E27" s="22"/>
      <c r="F27" s="27"/>
      <c r="G27" s="27"/>
      <c r="H27" s="21" t="s">
        <v>12</v>
      </c>
    </row>
    <row r="28" spans="1:8" ht="13.8" x14ac:dyDescent="0.25">
      <c r="A28" s="29">
        <v>1</v>
      </c>
      <c r="B28" s="30" t="s">
        <v>509</v>
      </c>
      <c r="C28" s="30" t="s">
        <v>510</v>
      </c>
      <c r="D28" s="30" t="s">
        <v>23</v>
      </c>
      <c r="E28" s="31">
        <v>1000</v>
      </c>
      <c r="F28" s="32">
        <v>1006.731</v>
      </c>
      <c r="G28" s="33">
        <v>5.566836E-2</v>
      </c>
      <c r="H28" s="21">
        <v>7.3025000000000002</v>
      </c>
    </row>
    <row r="29" spans="1:8" ht="13.8" x14ac:dyDescent="0.25">
      <c r="A29" s="29">
        <v>2</v>
      </c>
      <c r="B29" s="30" t="s">
        <v>233</v>
      </c>
      <c r="C29" s="30" t="s">
        <v>234</v>
      </c>
      <c r="D29" s="30" t="s">
        <v>235</v>
      </c>
      <c r="E29" s="31">
        <v>1000</v>
      </c>
      <c r="F29" s="32">
        <v>1004.84</v>
      </c>
      <c r="G29" s="33">
        <v>5.5563790000000002E-2</v>
      </c>
      <c r="H29" s="21">
        <v>7.62</v>
      </c>
    </row>
    <row r="30" spans="1:8" ht="13.8" x14ac:dyDescent="0.25">
      <c r="A30" s="29">
        <v>3</v>
      </c>
      <c r="B30" s="30" t="s">
        <v>51</v>
      </c>
      <c r="C30" s="30" t="s">
        <v>52</v>
      </c>
      <c r="D30" s="30" t="s">
        <v>23</v>
      </c>
      <c r="E30" s="31">
        <v>1000</v>
      </c>
      <c r="F30" s="32">
        <v>1004.228</v>
      </c>
      <c r="G30" s="33">
        <v>5.5529950000000002E-2</v>
      </c>
      <c r="H30" s="21">
        <v>7.11</v>
      </c>
    </row>
    <row r="31" spans="1:8" ht="27.6" x14ac:dyDescent="0.25">
      <c r="A31" s="29">
        <v>4</v>
      </c>
      <c r="B31" s="30" t="s">
        <v>27</v>
      </c>
      <c r="C31" s="30" t="s">
        <v>28</v>
      </c>
      <c r="D31" s="30" t="s">
        <v>23</v>
      </c>
      <c r="E31" s="31">
        <v>1000</v>
      </c>
      <c r="F31" s="32">
        <v>984.52</v>
      </c>
      <c r="G31" s="33">
        <v>5.4440170000000003E-2</v>
      </c>
      <c r="H31" s="21">
        <v>7.43</v>
      </c>
    </row>
    <row r="32" spans="1:8" ht="27.6" x14ac:dyDescent="0.25">
      <c r="A32" s="29">
        <v>5</v>
      </c>
      <c r="B32" s="30" t="s">
        <v>129</v>
      </c>
      <c r="C32" s="30" t="s">
        <v>130</v>
      </c>
      <c r="D32" s="30" t="s">
        <v>26</v>
      </c>
      <c r="E32" s="31">
        <v>800</v>
      </c>
      <c r="F32" s="32">
        <v>799.86559999999997</v>
      </c>
      <c r="G32" s="33">
        <v>4.4229499999999998E-2</v>
      </c>
      <c r="H32" s="21">
        <v>7.4</v>
      </c>
    </row>
    <row r="33" spans="1:8" ht="27.6" x14ac:dyDescent="0.25">
      <c r="A33" s="29">
        <v>6</v>
      </c>
      <c r="B33" s="30" t="s">
        <v>511</v>
      </c>
      <c r="C33" s="30" t="s">
        <v>512</v>
      </c>
      <c r="D33" s="30" t="s">
        <v>238</v>
      </c>
      <c r="E33" s="31">
        <v>500</v>
      </c>
      <c r="F33" s="32">
        <v>504.55799999999999</v>
      </c>
      <c r="G33" s="33">
        <v>2.790012E-2</v>
      </c>
      <c r="H33" s="21">
        <v>8.1199999999999992</v>
      </c>
    </row>
    <row r="34" spans="1:8" ht="13.8" x14ac:dyDescent="0.25">
      <c r="A34" s="29">
        <v>7</v>
      </c>
      <c r="B34" s="30" t="s">
        <v>513</v>
      </c>
      <c r="C34" s="30" t="s">
        <v>514</v>
      </c>
      <c r="D34" s="30" t="s">
        <v>26</v>
      </c>
      <c r="E34" s="31">
        <v>50</v>
      </c>
      <c r="F34" s="32">
        <v>502.44049999999999</v>
      </c>
      <c r="G34" s="33">
        <v>2.778303E-2</v>
      </c>
      <c r="H34" s="21">
        <v>7.54</v>
      </c>
    </row>
    <row r="35" spans="1:8" ht="13.8" x14ac:dyDescent="0.25">
      <c r="A35" s="29">
        <v>8</v>
      </c>
      <c r="B35" s="30" t="s">
        <v>125</v>
      </c>
      <c r="C35" s="30" t="s">
        <v>126</v>
      </c>
      <c r="D35" s="30" t="s">
        <v>26</v>
      </c>
      <c r="E35" s="31">
        <v>500</v>
      </c>
      <c r="F35" s="32">
        <v>501.4545</v>
      </c>
      <c r="G35" s="33">
        <v>2.7728510000000001E-2</v>
      </c>
      <c r="H35" s="21">
        <v>7.25</v>
      </c>
    </row>
    <row r="36" spans="1:8" ht="13.8" x14ac:dyDescent="0.25">
      <c r="A36" s="29">
        <v>9</v>
      </c>
      <c r="B36" s="30" t="s">
        <v>248</v>
      </c>
      <c r="C36" s="30" t="s">
        <v>249</v>
      </c>
      <c r="D36" s="30" t="s">
        <v>23</v>
      </c>
      <c r="E36" s="31">
        <v>500</v>
      </c>
      <c r="F36" s="32">
        <v>501.02100000000002</v>
      </c>
      <c r="G36" s="33">
        <v>2.770454E-2</v>
      </c>
      <c r="H36" s="21">
        <v>7.3367000000000004</v>
      </c>
    </row>
    <row r="37" spans="1:8" ht="13.8" x14ac:dyDescent="0.25">
      <c r="A37" s="29">
        <v>10</v>
      </c>
      <c r="B37" s="30" t="s">
        <v>239</v>
      </c>
      <c r="C37" s="30" t="s">
        <v>240</v>
      </c>
      <c r="D37" s="30" t="s">
        <v>23</v>
      </c>
      <c r="E37" s="31">
        <v>500</v>
      </c>
      <c r="F37" s="32">
        <v>500.99099999999999</v>
      </c>
      <c r="G37" s="33">
        <v>2.7702879999999999E-2</v>
      </c>
      <c r="H37" s="21">
        <v>7.2750000000000004</v>
      </c>
    </row>
    <row r="38" spans="1:8" ht="13.8" x14ac:dyDescent="0.25">
      <c r="A38" s="29">
        <v>11</v>
      </c>
      <c r="B38" s="30" t="s">
        <v>254</v>
      </c>
      <c r="C38" s="30" t="s">
        <v>255</v>
      </c>
      <c r="D38" s="30" t="s">
        <v>256</v>
      </c>
      <c r="E38" s="31">
        <v>500</v>
      </c>
      <c r="F38" s="32">
        <v>500.87</v>
      </c>
      <c r="G38" s="33">
        <v>2.7696189999999999E-2</v>
      </c>
      <c r="H38" s="21">
        <v>8.61</v>
      </c>
    </row>
    <row r="39" spans="1:8" ht="13.8" x14ac:dyDescent="0.25">
      <c r="A39" s="29">
        <v>12</v>
      </c>
      <c r="B39" s="30" t="s">
        <v>252</v>
      </c>
      <c r="C39" s="30" t="s">
        <v>253</v>
      </c>
      <c r="D39" s="30" t="s">
        <v>238</v>
      </c>
      <c r="E39" s="31">
        <v>500</v>
      </c>
      <c r="F39" s="32">
        <v>500.4735</v>
      </c>
      <c r="G39" s="33">
        <v>2.7674259999999999E-2</v>
      </c>
      <c r="H39" s="21">
        <v>8.5150000000000006</v>
      </c>
    </row>
    <row r="40" spans="1:8" ht="27.6" x14ac:dyDescent="0.25">
      <c r="A40" s="29">
        <v>13</v>
      </c>
      <c r="B40" s="30" t="s">
        <v>33</v>
      </c>
      <c r="C40" s="30" t="s">
        <v>34</v>
      </c>
      <c r="D40" s="30" t="s">
        <v>26</v>
      </c>
      <c r="E40" s="31">
        <v>500</v>
      </c>
      <c r="F40" s="32">
        <v>500.32900000000001</v>
      </c>
      <c r="G40" s="33">
        <v>2.766627E-2</v>
      </c>
      <c r="H40" s="21">
        <v>7.43</v>
      </c>
    </row>
    <row r="41" spans="1:8" ht="13.8" x14ac:dyDescent="0.25">
      <c r="A41" s="29">
        <v>14</v>
      </c>
      <c r="B41" s="30" t="s">
        <v>515</v>
      </c>
      <c r="C41" s="30" t="s">
        <v>516</v>
      </c>
      <c r="D41" s="30" t="s">
        <v>276</v>
      </c>
      <c r="E41" s="31">
        <v>500</v>
      </c>
      <c r="F41" s="32">
        <v>500.22</v>
      </c>
      <c r="G41" s="33">
        <v>2.7660250000000001E-2</v>
      </c>
      <c r="H41" s="21">
        <v>8.1750000000000007</v>
      </c>
    </row>
    <row r="42" spans="1:8" ht="13.8" x14ac:dyDescent="0.25">
      <c r="A42" s="29">
        <v>15</v>
      </c>
      <c r="B42" s="30" t="s">
        <v>517</v>
      </c>
      <c r="C42" s="30" t="s">
        <v>518</v>
      </c>
      <c r="D42" s="30" t="s">
        <v>26</v>
      </c>
      <c r="E42" s="31">
        <v>50</v>
      </c>
      <c r="F42" s="32">
        <v>499.541</v>
      </c>
      <c r="G42" s="33">
        <v>2.76227E-2</v>
      </c>
      <c r="H42" s="21">
        <v>6.81</v>
      </c>
    </row>
    <row r="43" spans="1:8" ht="27.6" x14ac:dyDescent="0.25">
      <c r="A43" s="29">
        <v>16</v>
      </c>
      <c r="B43" s="30" t="s">
        <v>68</v>
      </c>
      <c r="C43" s="30" t="s">
        <v>69</v>
      </c>
      <c r="D43" s="30" t="s">
        <v>26</v>
      </c>
      <c r="E43" s="31">
        <v>500</v>
      </c>
      <c r="F43" s="32">
        <v>498.83150000000001</v>
      </c>
      <c r="G43" s="33">
        <v>2.7583469999999999E-2</v>
      </c>
      <c r="H43" s="21">
        <v>7.4568000000000003</v>
      </c>
    </row>
    <row r="44" spans="1:8" ht="13.8" x14ac:dyDescent="0.25">
      <c r="A44" s="22"/>
      <c r="B44" s="22"/>
      <c r="C44" s="23" t="s">
        <v>11</v>
      </c>
      <c r="D44" s="22"/>
      <c r="E44" s="22" t="s">
        <v>12</v>
      </c>
      <c r="F44" s="28">
        <v>10310.9146</v>
      </c>
      <c r="G44" s="25">
        <v>0.57015399</v>
      </c>
      <c r="H44" s="21" t="s">
        <v>12</v>
      </c>
    </row>
    <row r="45" spans="1:8" ht="13.8" x14ac:dyDescent="0.25">
      <c r="A45" s="22"/>
      <c r="B45" s="22"/>
      <c r="C45" s="26"/>
      <c r="D45" s="22"/>
      <c r="E45" s="22"/>
      <c r="F45" s="27"/>
      <c r="G45" s="27"/>
      <c r="H45" s="21" t="s">
        <v>12</v>
      </c>
    </row>
    <row r="46" spans="1:8" ht="13.8" x14ac:dyDescent="0.25">
      <c r="A46" s="22"/>
      <c r="B46" s="22"/>
      <c r="C46" s="23" t="s">
        <v>72</v>
      </c>
      <c r="D46" s="22"/>
      <c r="E46" s="22"/>
      <c r="F46" s="22"/>
      <c r="G46" s="22"/>
      <c r="H46" s="21" t="s">
        <v>12</v>
      </c>
    </row>
    <row r="47" spans="1:8" ht="13.8" x14ac:dyDescent="0.25">
      <c r="A47" s="22"/>
      <c r="B47" s="22"/>
      <c r="C47" s="23" t="s">
        <v>11</v>
      </c>
      <c r="D47" s="22"/>
      <c r="E47" s="22" t="s">
        <v>12</v>
      </c>
      <c r="F47" s="24" t="s">
        <v>13</v>
      </c>
      <c r="G47" s="25">
        <v>0</v>
      </c>
      <c r="H47" s="21" t="s">
        <v>12</v>
      </c>
    </row>
    <row r="48" spans="1:8" ht="13.8" x14ac:dyDescent="0.25">
      <c r="A48" s="22"/>
      <c r="B48" s="22"/>
      <c r="C48" s="26"/>
      <c r="D48" s="22"/>
      <c r="E48" s="22"/>
      <c r="F48" s="27"/>
      <c r="G48" s="27"/>
      <c r="H48" s="21" t="s">
        <v>12</v>
      </c>
    </row>
    <row r="49" spans="1:8" ht="13.8" x14ac:dyDescent="0.25">
      <c r="A49" s="22"/>
      <c r="B49" s="22"/>
      <c r="C49" s="23" t="s">
        <v>73</v>
      </c>
      <c r="D49" s="22"/>
      <c r="E49" s="22"/>
      <c r="F49" s="22"/>
      <c r="G49" s="22"/>
      <c r="H49" s="21" t="s">
        <v>12</v>
      </c>
    </row>
    <row r="50" spans="1:8" ht="13.8" x14ac:dyDescent="0.25">
      <c r="A50" s="29">
        <v>1</v>
      </c>
      <c r="B50" s="30" t="s">
        <v>257</v>
      </c>
      <c r="C50" s="30" t="s">
        <v>258</v>
      </c>
      <c r="D50" s="30" t="s">
        <v>76</v>
      </c>
      <c r="E50" s="31">
        <v>1500000</v>
      </c>
      <c r="F50" s="32">
        <v>1505.9445000000001</v>
      </c>
      <c r="G50" s="33">
        <v>8.3272949999999998E-2</v>
      </c>
      <c r="H50" s="21">
        <v>6.9440999999999997</v>
      </c>
    </row>
    <row r="51" spans="1:8" ht="13.8" x14ac:dyDescent="0.25">
      <c r="A51" s="29">
        <v>2</v>
      </c>
      <c r="B51" s="30" t="s">
        <v>77</v>
      </c>
      <c r="C51" s="30" t="s">
        <v>78</v>
      </c>
      <c r="D51" s="30" t="s">
        <v>76</v>
      </c>
      <c r="E51" s="31">
        <v>1100000</v>
      </c>
      <c r="F51" s="32">
        <v>1096.2237</v>
      </c>
      <c r="G51" s="33">
        <v>6.0616959999999998E-2</v>
      </c>
      <c r="H51" s="21">
        <v>6.5513000000000003</v>
      </c>
    </row>
    <row r="52" spans="1:8" ht="13.8" x14ac:dyDescent="0.25">
      <c r="A52" s="29">
        <v>3</v>
      </c>
      <c r="B52" s="30" t="s">
        <v>519</v>
      </c>
      <c r="C52" s="30" t="s">
        <v>520</v>
      </c>
      <c r="D52" s="30" t="s">
        <v>76</v>
      </c>
      <c r="E52" s="31">
        <v>500000</v>
      </c>
      <c r="F52" s="32">
        <v>516.75549999999998</v>
      </c>
      <c r="G52" s="33">
        <v>2.857459E-2</v>
      </c>
      <c r="H52" s="21">
        <v>6.5118999999999998</v>
      </c>
    </row>
    <row r="53" spans="1:8" ht="13.8" x14ac:dyDescent="0.25">
      <c r="A53" s="29">
        <v>4</v>
      </c>
      <c r="B53" s="30" t="s">
        <v>521</v>
      </c>
      <c r="C53" s="30" t="s">
        <v>522</v>
      </c>
      <c r="D53" s="30" t="s">
        <v>76</v>
      </c>
      <c r="E53" s="31">
        <v>500000</v>
      </c>
      <c r="F53" s="32">
        <v>509.71800000000002</v>
      </c>
      <c r="G53" s="33">
        <v>2.8185450000000001E-2</v>
      </c>
      <c r="H53" s="21">
        <v>6.3757999999999999</v>
      </c>
    </row>
    <row r="54" spans="1:8" ht="13.8" x14ac:dyDescent="0.25">
      <c r="A54" s="29">
        <v>5</v>
      </c>
      <c r="B54" s="30" t="s">
        <v>145</v>
      </c>
      <c r="C54" s="30" t="s">
        <v>146</v>
      </c>
      <c r="D54" s="30" t="s">
        <v>76</v>
      </c>
      <c r="E54" s="31">
        <v>500000</v>
      </c>
      <c r="F54" s="32">
        <v>488.58049999999997</v>
      </c>
      <c r="G54" s="33">
        <v>2.701663E-2</v>
      </c>
      <c r="H54" s="21">
        <v>6.9330999999999996</v>
      </c>
    </row>
    <row r="55" spans="1:8" ht="13.8" x14ac:dyDescent="0.25">
      <c r="A55" s="22"/>
      <c r="B55" s="22"/>
      <c r="C55" s="23" t="s">
        <v>11</v>
      </c>
      <c r="D55" s="22"/>
      <c r="E55" s="22" t="s">
        <v>12</v>
      </c>
      <c r="F55" s="28">
        <v>4117.2222000000002</v>
      </c>
      <c r="G55" s="25">
        <v>0.22766658000000001</v>
      </c>
      <c r="H55" s="21" t="s">
        <v>12</v>
      </c>
    </row>
    <row r="56" spans="1:8" ht="13.8" x14ac:dyDescent="0.25">
      <c r="A56" s="22"/>
      <c r="B56" s="22"/>
      <c r="C56" s="26"/>
      <c r="D56" s="22"/>
      <c r="E56" s="22"/>
      <c r="F56" s="27"/>
      <c r="G56" s="27"/>
      <c r="H56" s="21" t="s">
        <v>12</v>
      </c>
    </row>
    <row r="57" spans="1:8" ht="13.8" x14ac:dyDescent="0.25">
      <c r="A57" s="22"/>
      <c r="B57" s="22"/>
      <c r="C57" s="23" t="s">
        <v>83</v>
      </c>
      <c r="D57" s="22"/>
      <c r="E57" s="22"/>
      <c r="F57" s="27"/>
      <c r="G57" s="27"/>
      <c r="H57" s="21" t="s">
        <v>12</v>
      </c>
    </row>
    <row r="58" spans="1:8" ht="13.8" x14ac:dyDescent="0.25">
      <c r="A58" s="22"/>
      <c r="B58" s="22"/>
      <c r="C58" s="23" t="s">
        <v>11</v>
      </c>
      <c r="D58" s="22"/>
      <c r="E58" s="22" t="s">
        <v>12</v>
      </c>
      <c r="F58" s="24" t="s">
        <v>13</v>
      </c>
      <c r="G58" s="25">
        <v>0</v>
      </c>
      <c r="H58" s="21" t="s">
        <v>12</v>
      </c>
    </row>
    <row r="59" spans="1:8" ht="13.8" x14ac:dyDescent="0.25">
      <c r="A59" s="22"/>
      <c r="B59" s="22"/>
      <c r="C59" s="26"/>
      <c r="D59" s="22"/>
      <c r="E59" s="22"/>
      <c r="F59" s="27"/>
      <c r="G59" s="27"/>
      <c r="H59" s="21" t="s">
        <v>12</v>
      </c>
    </row>
    <row r="60" spans="1:8" ht="13.8" x14ac:dyDescent="0.25">
      <c r="A60" s="22"/>
      <c r="B60" s="22"/>
      <c r="C60" s="23" t="s">
        <v>84</v>
      </c>
      <c r="D60" s="22"/>
      <c r="E60" s="22"/>
      <c r="F60" s="28">
        <v>14428.1368</v>
      </c>
      <c r="G60" s="25">
        <v>0.79782056999999995</v>
      </c>
      <c r="H60" s="21" t="s">
        <v>12</v>
      </c>
    </row>
    <row r="61" spans="1:8" ht="13.8" x14ac:dyDescent="0.25">
      <c r="A61" s="22"/>
      <c r="B61" s="22"/>
      <c r="C61" s="26"/>
      <c r="D61" s="22"/>
      <c r="E61" s="22"/>
      <c r="F61" s="27"/>
      <c r="G61" s="27"/>
      <c r="H61" s="21" t="s">
        <v>12</v>
      </c>
    </row>
    <row r="62" spans="1:8" ht="13.8" x14ac:dyDescent="0.25">
      <c r="A62" s="22"/>
      <c r="B62" s="22"/>
      <c r="C62" s="23" t="s">
        <v>85</v>
      </c>
      <c r="D62" s="22"/>
      <c r="E62" s="22"/>
      <c r="F62" s="27"/>
      <c r="G62" s="27"/>
      <c r="H62" s="21" t="s">
        <v>12</v>
      </c>
    </row>
    <row r="63" spans="1:8" ht="13.8" x14ac:dyDescent="0.25">
      <c r="A63" s="22"/>
      <c r="B63" s="22"/>
      <c r="C63" s="23" t="s">
        <v>86</v>
      </c>
      <c r="D63" s="22"/>
      <c r="E63" s="22"/>
      <c r="F63" s="27"/>
      <c r="G63" s="27"/>
      <c r="H63" s="21" t="s">
        <v>12</v>
      </c>
    </row>
    <row r="64" spans="1:8" ht="13.8" x14ac:dyDescent="0.25">
      <c r="A64" s="29">
        <v>1</v>
      </c>
      <c r="B64" s="30" t="s">
        <v>151</v>
      </c>
      <c r="C64" s="30" t="s">
        <v>152</v>
      </c>
      <c r="D64" s="30" t="s">
        <v>94</v>
      </c>
      <c r="E64" s="31">
        <v>200</v>
      </c>
      <c r="F64" s="32">
        <v>965.63199999999995</v>
      </c>
      <c r="G64" s="33">
        <v>5.3395739999999997E-2</v>
      </c>
      <c r="H64" s="21">
        <v>6.91</v>
      </c>
    </row>
    <row r="65" spans="1:8" ht="13.8" x14ac:dyDescent="0.25">
      <c r="A65" s="29">
        <v>2</v>
      </c>
      <c r="B65" s="30" t="s">
        <v>265</v>
      </c>
      <c r="C65" s="30" t="s">
        <v>266</v>
      </c>
      <c r="D65" s="30" t="s">
        <v>187</v>
      </c>
      <c r="E65" s="31">
        <v>200</v>
      </c>
      <c r="F65" s="32">
        <v>958.86800000000005</v>
      </c>
      <c r="G65" s="33">
        <v>5.3021720000000001E-2</v>
      </c>
      <c r="H65" s="21">
        <v>6.8975</v>
      </c>
    </row>
    <row r="66" spans="1:8" ht="13.8" x14ac:dyDescent="0.25">
      <c r="A66" s="22"/>
      <c r="B66" s="22"/>
      <c r="C66" s="23" t="s">
        <v>11</v>
      </c>
      <c r="D66" s="22"/>
      <c r="E66" s="22" t="s">
        <v>12</v>
      </c>
      <c r="F66" s="28">
        <v>1924.5</v>
      </c>
      <c r="G66" s="25">
        <v>0.10641746000000001</v>
      </c>
      <c r="H66" s="21" t="s">
        <v>12</v>
      </c>
    </row>
    <row r="67" spans="1:8" ht="13.8" x14ac:dyDescent="0.25">
      <c r="A67" s="22"/>
      <c r="B67" s="22"/>
      <c r="C67" s="26"/>
      <c r="D67" s="22"/>
      <c r="E67" s="22"/>
      <c r="F67" s="27"/>
      <c r="G67" s="27"/>
      <c r="H67" s="21" t="s">
        <v>12</v>
      </c>
    </row>
    <row r="68" spans="1:8" ht="13.8" x14ac:dyDescent="0.25">
      <c r="A68" s="22"/>
      <c r="B68" s="22"/>
      <c r="C68" s="23" t="s">
        <v>95</v>
      </c>
      <c r="D68" s="22"/>
      <c r="E68" s="22"/>
      <c r="F68" s="27"/>
      <c r="G68" s="27"/>
      <c r="H68" s="21" t="s">
        <v>12</v>
      </c>
    </row>
    <row r="69" spans="1:8" ht="13.8" x14ac:dyDescent="0.25">
      <c r="A69" s="22"/>
      <c r="B69" s="22"/>
      <c r="C69" s="23" t="s">
        <v>11</v>
      </c>
      <c r="D69" s="22"/>
      <c r="E69" s="22" t="s">
        <v>12</v>
      </c>
      <c r="F69" s="24" t="s">
        <v>13</v>
      </c>
      <c r="G69" s="25">
        <v>0</v>
      </c>
      <c r="H69" s="21" t="s">
        <v>12</v>
      </c>
    </row>
    <row r="70" spans="1:8" ht="13.8" x14ac:dyDescent="0.25">
      <c r="A70" s="22"/>
      <c r="B70" s="22"/>
      <c r="C70" s="26"/>
      <c r="D70" s="22"/>
      <c r="E70" s="22"/>
      <c r="F70" s="27"/>
      <c r="G70" s="27"/>
      <c r="H70" s="21" t="s">
        <v>12</v>
      </c>
    </row>
    <row r="71" spans="1:8" ht="13.8" x14ac:dyDescent="0.25">
      <c r="A71" s="22"/>
      <c r="B71" s="22"/>
      <c r="C71" s="23" t="s">
        <v>96</v>
      </c>
      <c r="D71" s="22"/>
      <c r="E71" s="22"/>
      <c r="F71" s="27"/>
      <c r="G71" s="27"/>
      <c r="H71" s="21" t="s">
        <v>12</v>
      </c>
    </row>
    <row r="72" spans="1:8" ht="13.8" x14ac:dyDescent="0.25">
      <c r="A72" s="22"/>
      <c r="B72" s="22"/>
      <c r="C72" s="23" t="s">
        <v>11</v>
      </c>
      <c r="D72" s="22"/>
      <c r="E72" s="22" t="s">
        <v>12</v>
      </c>
      <c r="F72" s="24" t="s">
        <v>13</v>
      </c>
      <c r="G72" s="25">
        <v>0</v>
      </c>
      <c r="H72" s="21" t="s">
        <v>12</v>
      </c>
    </row>
    <row r="73" spans="1:8" ht="13.8" x14ac:dyDescent="0.25">
      <c r="A73" s="22"/>
      <c r="B73" s="22"/>
      <c r="C73" s="26"/>
      <c r="D73" s="22"/>
      <c r="E73" s="22"/>
      <c r="F73" s="27"/>
      <c r="G73" s="27"/>
      <c r="H73" s="21" t="s">
        <v>12</v>
      </c>
    </row>
    <row r="74" spans="1:8" ht="13.8" x14ac:dyDescent="0.25">
      <c r="A74" s="22"/>
      <c r="B74" s="22"/>
      <c r="C74" s="23" t="s">
        <v>97</v>
      </c>
      <c r="D74" s="22"/>
      <c r="E74" s="22"/>
      <c r="F74" s="27"/>
      <c r="G74" s="27"/>
      <c r="H74" s="21" t="s">
        <v>12</v>
      </c>
    </row>
    <row r="75" spans="1:8" ht="13.8" x14ac:dyDescent="0.25">
      <c r="A75" s="29">
        <v>1</v>
      </c>
      <c r="B75" s="30"/>
      <c r="C75" s="30" t="s">
        <v>98</v>
      </c>
      <c r="D75" s="30"/>
      <c r="E75" s="34"/>
      <c r="F75" s="32">
        <v>1255.2915211029999</v>
      </c>
      <c r="G75" s="33">
        <v>6.9412799999999997E-2</v>
      </c>
      <c r="H75" s="21">
        <v>5.25</v>
      </c>
    </row>
    <row r="76" spans="1:8" ht="13.8" x14ac:dyDescent="0.25">
      <c r="A76" s="22"/>
      <c r="B76" s="22"/>
      <c r="C76" s="23" t="s">
        <v>11</v>
      </c>
      <c r="D76" s="22"/>
      <c r="E76" s="22" t="s">
        <v>12</v>
      </c>
      <c r="F76" s="28">
        <v>1255.2915211029999</v>
      </c>
      <c r="G76" s="25">
        <v>6.9412799999999997E-2</v>
      </c>
      <c r="H76" s="21" t="s">
        <v>12</v>
      </c>
    </row>
    <row r="77" spans="1:8" ht="13.8" x14ac:dyDescent="0.25">
      <c r="A77" s="22"/>
      <c r="B77" s="22"/>
      <c r="C77" s="26"/>
      <c r="D77" s="22"/>
      <c r="E77" s="22"/>
      <c r="F77" s="27"/>
      <c r="G77" s="27"/>
      <c r="H77" s="21" t="s">
        <v>12</v>
      </c>
    </row>
    <row r="78" spans="1:8" ht="13.8" x14ac:dyDescent="0.25">
      <c r="A78" s="22"/>
      <c r="B78" s="22"/>
      <c r="C78" s="23" t="s">
        <v>99</v>
      </c>
      <c r="D78" s="22"/>
      <c r="E78" s="22"/>
      <c r="F78" s="28">
        <v>3179.7915211029999</v>
      </c>
      <c r="G78" s="25">
        <v>0.17583025999999999</v>
      </c>
      <c r="H78" s="21" t="s">
        <v>12</v>
      </c>
    </row>
    <row r="79" spans="1:8" ht="13.8" x14ac:dyDescent="0.25">
      <c r="A79" s="22"/>
      <c r="B79" s="22"/>
      <c r="C79" s="27"/>
      <c r="D79" s="22"/>
      <c r="E79" s="22"/>
      <c r="F79" s="22"/>
      <c r="G79" s="22"/>
      <c r="H79" s="21" t="s">
        <v>12</v>
      </c>
    </row>
    <row r="80" spans="1:8" ht="13.8" x14ac:dyDescent="0.25">
      <c r="A80" s="22"/>
      <c r="B80" s="22"/>
      <c r="C80" s="23" t="s">
        <v>100</v>
      </c>
      <c r="D80" s="22"/>
      <c r="E80" s="22"/>
      <c r="F80" s="22"/>
      <c r="G80" s="22"/>
      <c r="H80" s="21" t="s">
        <v>12</v>
      </c>
    </row>
    <row r="81" spans="1:16" ht="13.8" x14ac:dyDescent="0.25">
      <c r="A81" s="22"/>
      <c r="B81" s="22"/>
      <c r="C81" s="23" t="s">
        <v>101</v>
      </c>
      <c r="D81" s="22"/>
      <c r="E81" s="22"/>
      <c r="F81" s="22"/>
      <c r="G81" s="22"/>
      <c r="H81" s="21" t="s">
        <v>12</v>
      </c>
    </row>
    <row r="82" spans="1:16" ht="13.8" x14ac:dyDescent="0.25">
      <c r="A82" s="22"/>
      <c r="B82" s="22"/>
      <c r="C82" s="23" t="s">
        <v>11</v>
      </c>
      <c r="D82" s="22"/>
      <c r="E82" s="22" t="s">
        <v>12</v>
      </c>
      <c r="F82" s="24" t="s">
        <v>13</v>
      </c>
      <c r="G82" s="25">
        <v>0</v>
      </c>
      <c r="H82" s="21" t="s">
        <v>12</v>
      </c>
    </row>
    <row r="83" spans="1:16" ht="13.8" x14ac:dyDescent="0.25">
      <c r="A83" s="19"/>
      <c r="B83" s="19"/>
      <c r="C83" s="82"/>
      <c r="D83" s="19"/>
      <c r="E83" s="19"/>
      <c r="F83" s="47"/>
      <c r="G83" s="47"/>
      <c r="H83" s="21" t="s">
        <v>12</v>
      </c>
    </row>
    <row r="84" spans="1:16" ht="13.8" x14ac:dyDescent="0.3">
      <c r="A84" s="19"/>
      <c r="B84" s="19"/>
      <c r="C84" s="20" t="s">
        <v>655</v>
      </c>
      <c r="D84" s="19"/>
      <c r="E84" s="19"/>
      <c r="F84" s="47"/>
      <c r="G84" s="47"/>
      <c r="H84" s="21" t="s">
        <v>12</v>
      </c>
      <c r="I84" s="63"/>
      <c r="J84" s="63"/>
      <c r="K84" s="63"/>
      <c r="L84" s="63"/>
      <c r="M84" s="63"/>
      <c r="N84" s="83"/>
      <c r="O84" s="83"/>
      <c r="P84" s="83"/>
    </row>
    <row r="85" spans="1:16" ht="13.8" x14ac:dyDescent="0.25">
      <c r="A85" s="84">
        <v>1</v>
      </c>
      <c r="B85" s="52" t="s">
        <v>102</v>
      </c>
      <c r="C85" s="52" t="s">
        <v>103</v>
      </c>
      <c r="D85" s="52"/>
      <c r="E85" s="85">
        <v>543.85400000000004</v>
      </c>
      <c r="F85" s="86">
        <v>64.831033008000006</v>
      </c>
      <c r="G85" s="87">
        <v>3.5849100000000002E-3</v>
      </c>
      <c r="H85" s="21"/>
    </row>
    <row r="86" spans="1:16" ht="13.8" x14ac:dyDescent="0.25">
      <c r="A86" s="19"/>
      <c r="B86" s="19"/>
      <c r="C86" s="20" t="s">
        <v>11</v>
      </c>
      <c r="D86" s="19"/>
      <c r="E86" s="19" t="s">
        <v>12</v>
      </c>
      <c r="F86" s="88">
        <f>SUM(F85)</f>
        <v>64.831033008000006</v>
      </c>
      <c r="G86" s="89">
        <f>SUM(G85)</f>
        <v>3.5849100000000002E-3</v>
      </c>
      <c r="H86" s="21" t="s">
        <v>12</v>
      </c>
    </row>
    <row r="87" spans="1:16" ht="13.8" x14ac:dyDescent="0.25">
      <c r="A87" s="22"/>
      <c r="B87" s="22"/>
      <c r="C87" s="26"/>
      <c r="D87" s="22"/>
      <c r="E87" s="22"/>
      <c r="F87" s="27"/>
      <c r="G87" s="27"/>
      <c r="H87" s="21" t="s">
        <v>12</v>
      </c>
    </row>
    <row r="88" spans="1:16" ht="13.8" x14ac:dyDescent="0.25">
      <c r="A88" s="22"/>
      <c r="B88" s="22"/>
      <c r="C88" s="23" t="s">
        <v>104</v>
      </c>
      <c r="D88" s="22"/>
      <c r="E88" s="22"/>
      <c r="F88" s="22"/>
      <c r="G88" s="22"/>
      <c r="H88" s="21" t="s">
        <v>12</v>
      </c>
    </row>
    <row r="89" spans="1:16" ht="13.8" x14ac:dyDescent="0.25">
      <c r="A89" s="22"/>
      <c r="B89" s="22"/>
      <c r="C89" s="23" t="s">
        <v>105</v>
      </c>
      <c r="D89" s="22"/>
      <c r="E89" s="22"/>
      <c r="F89" s="22"/>
      <c r="G89" s="22"/>
      <c r="H89" s="21" t="s">
        <v>12</v>
      </c>
    </row>
    <row r="90" spans="1:16" ht="13.8" x14ac:dyDescent="0.25">
      <c r="A90" s="22"/>
      <c r="B90" s="22"/>
      <c r="C90" s="23" t="s">
        <v>11</v>
      </c>
      <c r="D90" s="22"/>
      <c r="E90" s="22" t="s">
        <v>12</v>
      </c>
      <c r="F90" s="24" t="s">
        <v>13</v>
      </c>
      <c r="G90" s="25">
        <v>0</v>
      </c>
      <c r="H90" s="21" t="s">
        <v>12</v>
      </c>
    </row>
    <row r="91" spans="1:16" ht="13.8" x14ac:dyDescent="0.25">
      <c r="A91" s="22"/>
      <c r="B91" s="22"/>
      <c r="C91" s="26"/>
      <c r="D91" s="22"/>
      <c r="E91" s="22"/>
      <c r="F91" s="27"/>
      <c r="G91" s="27"/>
      <c r="H91" s="21" t="s">
        <v>12</v>
      </c>
    </row>
    <row r="92" spans="1:16" ht="13.8" x14ac:dyDescent="0.25">
      <c r="A92" s="22"/>
      <c r="B92" s="22"/>
      <c r="C92" s="23" t="s">
        <v>106</v>
      </c>
      <c r="D92" s="22"/>
      <c r="E92" s="22"/>
      <c r="F92" s="27"/>
      <c r="G92" s="27"/>
      <c r="H92" s="21" t="s">
        <v>12</v>
      </c>
    </row>
    <row r="93" spans="1:16" ht="13.8" x14ac:dyDescent="0.25">
      <c r="A93" s="22"/>
      <c r="B93" s="22"/>
      <c r="C93" s="23" t="s">
        <v>11</v>
      </c>
      <c r="D93" s="22"/>
      <c r="E93" s="22" t="s">
        <v>12</v>
      </c>
      <c r="F93" s="24" t="s">
        <v>13</v>
      </c>
      <c r="G93" s="25">
        <v>0</v>
      </c>
      <c r="H93" s="21" t="s">
        <v>12</v>
      </c>
    </row>
    <row r="94" spans="1:16" ht="13.8" x14ac:dyDescent="0.25">
      <c r="A94" s="22"/>
      <c r="B94" s="30"/>
      <c r="C94" s="30"/>
      <c r="D94" s="23"/>
      <c r="E94" s="22"/>
      <c r="F94" s="30"/>
      <c r="G94" s="34"/>
      <c r="H94" s="21" t="s">
        <v>12</v>
      </c>
    </row>
    <row r="95" spans="1:16" ht="13.8" x14ac:dyDescent="0.25">
      <c r="A95" s="34"/>
      <c r="B95" s="30"/>
      <c r="C95" s="30" t="s">
        <v>107</v>
      </c>
      <c r="D95" s="30"/>
      <c r="E95" s="34"/>
      <c r="F95" s="32">
        <v>411.67937555999998</v>
      </c>
      <c r="G95" s="33">
        <v>2.276429E-2</v>
      </c>
      <c r="H95" s="21" t="s">
        <v>12</v>
      </c>
    </row>
    <row r="96" spans="1:16" ht="13.8" x14ac:dyDescent="0.25">
      <c r="A96" s="26"/>
      <c r="B96" s="26"/>
      <c r="C96" s="23" t="s">
        <v>108</v>
      </c>
      <c r="D96" s="27"/>
      <c r="E96" s="27"/>
      <c r="F96" s="28">
        <v>18084.438729671001</v>
      </c>
      <c r="G96" s="35">
        <v>1.00000003</v>
      </c>
      <c r="H96" s="21" t="s">
        <v>12</v>
      </c>
    </row>
    <row r="97" spans="1:9" ht="13.8" x14ac:dyDescent="0.25">
      <c r="A97" s="36"/>
      <c r="B97" s="36"/>
      <c r="C97" s="36"/>
      <c r="D97" s="37"/>
      <c r="E97" s="37"/>
      <c r="F97" s="37"/>
      <c r="G97" s="37"/>
    </row>
    <row r="98" spans="1:9" ht="13.8" x14ac:dyDescent="0.25">
      <c r="A98" s="38"/>
      <c r="B98" s="39" t="s">
        <v>656</v>
      </c>
      <c r="C98" s="39"/>
      <c r="D98" s="39"/>
      <c r="E98" s="39"/>
      <c r="F98" s="39"/>
      <c r="G98" s="39"/>
      <c r="H98" s="39"/>
    </row>
    <row r="99" spans="1:9" ht="13.8" x14ac:dyDescent="0.25">
      <c r="A99" s="38"/>
      <c r="B99" s="39" t="s">
        <v>657</v>
      </c>
      <c r="C99" s="39"/>
      <c r="D99" s="39"/>
      <c r="E99" s="39"/>
      <c r="F99" s="39"/>
      <c r="G99" s="39"/>
      <c r="H99" s="39"/>
    </row>
    <row r="100" spans="1:9" ht="13.8" x14ac:dyDescent="0.25">
      <c r="A100" s="38"/>
      <c r="B100" s="39" t="s">
        <v>658</v>
      </c>
      <c r="C100" s="39"/>
      <c r="D100" s="39"/>
      <c r="E100" s="39"/>
      <c r="F100" s="39"/>
      <c r="G100" s="39"/>
      <c r="H100" s="39"/>
    </row>
    <row r="101" spans="1:9" ht="12.75" customHeight="1" x14ac:dyDescent="0.25">
      <c r="A101" s="38"/>
      <c r="B101" s="149" t="s">
        <v>798</v>
      </c>
      <c r="C101" s="39"/>
      <c r="D101" s="39"/>
      <c r="E101" s="39"/>
      <c r="F101" s="39"/>
      <c r="G101" s="39"/>
      <c r="H101" s="39"/>
      <c r="I101" s="148"/>
    </row>
    <row r="102" spans="1:9" ht="13.8" x14ac:dyDescent="0.25">
      <c r="A102" s="38"/>
      <c r="B102" s="38"/>
      <c r="C102" s="38"/>
      <c r="D102" s="40"/>
      <c r="E102" s="40"/>
      <c r="F102" s="40"/>
      <c r="G102" s="40"/>
    </row>
    <row r="103" spans="1:9" ht="13.8" x14ac:dyDescent="0.25">
      <c r="A103" s="38"/>
      <c r="B103" s="41" t="s">
        <v>109</v>
      </c>
      <c r="C103" s="42"/>
      <c r="D103" s="43"/>
      <c r="E103" s="44"/>
      <c r="F103" s="40"/>
      <c r="G103" s="40"/>
    </row>
    <row r="104" spans="1:9" ht="25.5" customHeight="1" x14ac:dyDescent="0.25">
      <c r="A104" s="38"/>
      <c r="B104" s="45" t="s">
        <v>110</v>
      </c>
      <c r="C104" s="46"/>
      <c r="D104" s="20" t="s">
        <v>678</v>
      </c>
      <c r="E104" s="44"/>
      <c r="F104" s="40"/>
      <c r="G104" s="40"/>
    </row>
    <row r="105" spans="1:9" ht="13.8" x14ac:dyDescent="0.25">
      <c r="A105" s="38"/>
      <c r="B105" s="45" t="s">
        <v>112</v>
      </c>
      <c r="C105" s="46"/>
      <c r="D105" s="20" t="s">
        <v>111</v>
      </c>
      <c r="E105" s="44"/>
      <c r="F105" s="40"/>
      <c r="G105" s="40"/>
    </row>
    <row r="106" spans="1:9" ht="13.8" x14ac:dyDescent="0.25">
      <c r="A106" s="38"/>
      <c r="B106" s="45" t="s">
        <v>113</v>
      </c>
      <c r="C106" s="46"/>
      <c r="D106" s="47" t="s">
        <v>12</v>
      </c>
      <c r="E106" s="44"/>
      <c r="F106" s="40"/>
      <c r="G106" s="40"/>
    </row>
    <row r="107" spans="1:9" ht="13.8" x14ac:dyDescent="0.25">
      <c r="A107" s="48"/>
      <c r="B107" s="49" t="s">
        <v>12</v>
      </c>
      <c r="C107" s="49" t="s">
        <v>659</v>
      </c>
      <c r="D107" s="49" t="s">
        <v>114</v>
      </c>
      <c r="E107" s="48"/>
      <c r="F107" s="48"/>
      <c r="G107" s="48"/>
    </row>
    <row r="108" spans="1:9" ht="13.8" x14ac:dyDescent="0.25">
      <c r="A108" s="48"/>
      <c r="B108" s="50" t="s">
        <v>115</v>
      </c>
      <c r="C108" s="51">
        <v>46203</v>
      </c>
      <c r="D108" s="51">
        <v>46234</v>
      </c>
      <c r="E108" s="48"/>
      <c r="F108" s="48"/>
      <c r="G108" s="48"/>
    </row>
    <row r="109" spans="1:9" ht="13.8" x14ac:dyDescent="0.25">
      <c r="A109" s="48"/>
      <c r="B109" s="52" t="s">
        <v>117</v>
      </c>
      <c r="C109" s="53">
        <v>50.868099999999998</v>
      </c>
      <c r="D109" s="53">
        <v>51.048200000000001</v>
      </c>
      <c r="E109" s="48"/>
      <c r="F109" s="54"/>
      <c r="G109" s="55"/>
    </row>
    <row r="110" spans="1:9" ht="13.8" x14ac:dyDescent="0.25">
      <c r="A110" s="48"/>
      <c r="B110" s="52" t="s">
        <v>660</v>
      </c>
      <c r="C110" s="53">
        <v>13.2499</v>
      </c>
      <c r="D110" s="53">
        <v>13.1305</v>
      </c>
      <c r="E110" s="48"/>
      <c r="F110" s="54"/>
      <c r="G110" s="55"/>
    </row>
    <row r="111" spans="1:9" ht="13.8" x14ac:dyDescent="0.25">
      <c r="A111" s="48"/>
      <c r="B111" s="52" t="s">
        <v>118</v>
      </c>
      <c r="C111" s="53">
        <v>46.761499999999998</v>
      </c>
      <c r="D111" s="53">
        <v>46.906599999999997</v>
      </c>
      <c r="E111" s="48"/>
      <c r="F111" s="54"/>
      <c r="G111" s="55"/>
    </row>
    <row r="112" spans="1:9" ht="13.8" x14ac:dyDescent="0.25">
      <c r="A112" s="48"/>
      <c r="B112" s="52" t="s">
        <v>661</v>
      </c>
      <c r="C112" s="53">
        <v>13.111599999999999</v>
      </c>
      <c r="D112" s="53">
        <v>12.988099999999999</v>
      </c>
      <c r="E112" s="48"/>
      <c r="F112" s="54"/>
      <c r="G112" s="55"/>
    </row>
    <row r="113" spans="1:19" ht="13.8" x14ac:dyDescent="0.25">
      <c r="A113" s="48"/>
      <c r="B113" s="48"/>
      <c r="C113" s="48"/>
      <c r="D113" s="48"/>
      <c r="E113" s="48"/>
      <c r="F113" s="48"/>
      <c r="G113" s="48"/>
    </row>
    <row r="114" spans="1:19" ht="13.8" x14ac:dyDescent="0.25">
      <c r="A114" s="48"/>
      <c r="B114" s="45" t="s">
        <v>119</v>
      </c>
      <c r="C114" s="46"/>
      <c r="D114" s="20"/>
      <c r="E114" s="48"/>
      <c r="F114" s="48"/>
      <c r="G114" s="48"/>
    </row>
    <row r="115" spans="1:19" ht="13.8" x14ac:dyDescent="0.25">
      <c r="A115" s="108"/>
      <c r="B115" s="52" t="s">
        <v>660</v>
      </c>
      <c r="C115" s="109">
        <v>0.16600000000000001</v>
      </c>
      <c r="D115" s="109" t="s">
        <v>800</v>
      </c>
      <c r="E115" s="108"/>
      <c r="F115" s="110"/>
      <c r="G115" s="111"/>
    </row>
    <row r="116" spans="1:19" ht="13.8" x14ac:dyDescent="0.25">
      <c r="A116" s="108"/>
      <c r="B116" s="52" t="s">
        <v>661</v>
      </c>
      <c r="C116" s="109">
        <v>0.16400000000000001</v>
      </c>
      <c r="D116" s="109">
        <v>0.16400000000000001</v>
      </c>
      <c r="E116" s="108"/>
      <c r="F116" s="110"/>
      <c r="G116" s="111"/>
    </row>
    <row r="117" spans="1:19" ht="13.8" x14ac:dyDescent="0.25">
      <c r="A117" s="48"/>
      <c r="B117" s="112"/>
      <c r="C117" s="112"/>
      <c r="D117" s="113"/>
      <c r="E117" s="48"/>
      <c r="F117" s="54"/>
      <c r="G117" s="55"/>
    </row>
    <row r="118" spans="1:19" ht="13.8" x14ac:dyDescent="0.25">
      <c r="A118" s="48"/>
      <c r="B118" s="45" t="s">
        <v>120</v>
      </c>
      <c r="C118" s="46"/>
      <c r="D118" s="20" t="s">
        <v>111</v>
      </c>
      <c r="E118" s="62"/>
      <c r="F118" s="48"/>
      <c r="G118" s="48"/>
    </row>
    <row r="119" spans="1:19" ht="13.8" x14ac:dyDescent="0.25">
      <c r="A119" s="48"/>
      <c r="B119" s="45" t="s">
        <v>121</v>
      </c>
      <c r="C119" s="46"/>
      <c r="D119" s="20" t="s">
        <v>111</v>
      </c>
      <c r="E119" s="62"/>
      <c r="F119" s="48"/>
      <c r="G119" s="48"/>
    </row>
    <row r="120" spans="1:19" ht="13.8" x14ac:dyDescent="0.25">
      <c r="A120" s="48"/>
      <c r="B120" s="45" t="s">
        <v>663</v>
      </c>
      <c r="C120" s="46"/>
      <c r="D120" s="20" t="s">
        <v>111</v>
      </c>
      <c r="E120" s="62"/>
      <c r="F120" s="48"/>
      <c r="G120" s="48"/>
    </row>
    <row r="121" spans="1:19" x14ac:dyDescent="0.25">
      <c r="A121" s="57"/>
      <c r="B121" s="57"/>
      <c r="C121" s="57"/>
      <c r="D121" s="57"/>
      <c r="E121" s="57"/>
      <c r="F121" s="57"/>
      <c r="G121" s="57"/>
      <c r="J121" s="18"/>
    </row>
    <row r="122" spans="1:19" s="67" customFormat="1" ht="13.8" x14ac:dyDescent="0.25">
      <c r="B122" s="64" t="s">
        <v>664</v>
      </c>
      <c r="C122" s="65"/>
      <c r="D122" s="66"/>
      <c r="I122" s="15"/>
      <c r="J122" s="18"/>
      <c r="K122" s="15"/>
      <c r="L122" s="63"/>
      <c r="M122" s="63"/>
      <c r="N122" s="63"/>
      <c r="O122" s="68"/>
      <c r="R122" s="15"/>
      <c r="S122" s="15"/>
    </row>
    <row r="123" spans="1:19" s="67" customFormat="1" ht="27.6" x14ac:dyDescent="0.25">
      <c r="B123" s="69" t="s">
        <v>665</v>
      </c>
      <c r="C123" s="69"/>
      <c r="D123" s="70" t="s">
        <v>508</v>
      </c>
      <c r="I123" s="15"/>
      <c r="J123" s="18"/>
      <c r="K123" s="15"/>
      <c r="L123" s="63"/>
      <c r="M123" s="63"/>
      <c r="N123" s="63"/>
      <c r="O123" s="68"/>
      <c r="R123" s="15"/>
      <c r="S123" s="15"/>
    </row>
    <row r="124" spans="1:19" s="67" customFormat="1" ht="13.8" x14ac:dyDescent="0.25">
      <c r="B124" s="58" t="s">
        <v>666</v>
      </c>
      <c r="C124" s="58"/>
      <c r="D124" s="71"/>
      <c r="I124" s="15"/>
      <c r="J124" s="18"/>
      <c r="K124" s="15"/>
      <c r="L124" s="63"/>
      <c r="M124" s="63"/>
      <c r="N124" s="63"/>
      <c r="O124" s="68"/>
      <c r="R124" s="15"/>
      <c r="S124" s="15"/>
    </row>
    <row r="125" spans="1:19" s="67" customFormat="1" ht="13.8" x14ac:dyDescent="0.25">
      <c r="B125" s="58"/>
      <c r="C125" s="58"/>
      <c r="D125" s="72"/>
      <c r="I125" s="15"/>
      <c r="J125" s="18"/>
      <c r="K125" s="15"/>
      <c r="L125" s="63"/>
      <c r="M125" s="63"/>
      <c r="N125" s="63"/>
      <c r="O125" s="68"/>
      <c r="R125" s="15"/>
      <c r="S125" s="15"/>
    </row>
    <row r="126" spans="1:19" s="67" customFormat="1" ht="13.8" x14ac:dyDescent="0.25">
      <c r="B126" s="58" t="s">
        <v>667</v>
      </c>
      <c r="C126" s="58"/>
      <c r="D126" s="73">
        <v>7.12</v>
      </c>
      <c r="I126" s="15"/>
      <c r="J126" s="18"/>
      <c r="K126" s="15"/>
      <c r="L126" s="63"/>
      <c r="M126" s="63"/>
      <c r="N126" s="63"/>
      <c r="O126" s="68"/>
    </row>
    <row r="127" spans="1:19" s="67" customFormat="1" ht="13.8" x14ac:dyDescent="0.25">
      <c r="B127" s="58"/>
      <c r="C127" s="58"/>
      <c r="D127" s="72"/>
      <c r="I127" s="15"/>
      <c r="J127" s="18"/>
      <c r="K127" s="15"/>
      <c r="L127" s="63"/>
      <c r="M127" s="63"/>
      <c r="N127" s="63"/>
      <c r="O127" s="68"/>
    </row>
    <row r="128" spans="1:19" s="67" customFormat="1" ht="13.8" x14ac:dyDescent="0.25">
      <c r="B128" s="58" t="s">
        <v>668</v>
      </c>
      <c r="C128" s="58"/>
      <c r="D128" s="73">
        <v>1.77</v>
      </c>
      <c r="I128" s="15"/>
      <c r="J128" s="18"/>
      <c r="K128" s="15"/>
      <c r="L128" s="63"/>
      <c r="M128" s="63"/>
      <c r="N128" s="63"/>
      <c r="O128" s="68"/>
    </row>
    <row r="129" spans="2:15" s="67" customFormat="1" ht="13.8" x14ac:dyDescent="0.25">
      <c r="B129" s="58" t="s">
        <v>679</v>
      </c>
      <c r="C129" s="58"/>
      <c r="D129" s="73">
        <v>1.98</v>
      </c>
      <c r="I129" s="15"/>
      <c r="J129" s="18"/>
      <c r="K129" s="15"/>
      <c r="L129" s="63"/>
      <c r="M129" s="63"/>
      <c r="N129" s="63"/>
      <c r="O129" s="68"/>
    </row>
    <row r="130" spans="2:15" s="67" customFormat="1" ht="13.8" x14ac:dyDescent="0.25">
      <c r="B130" s="58"/>
      <c r="C130" s="58"/>
      <c r="D130" s="72"/>
      <c r="I130" s="15"/>
      <c r="J130" s="18"/>
      <c r="K130" s="15"/>
      <c r="L130" s="63"/>
      <c r="M130" s="63"/>
      <c r="N130" s="63"/>
      <c r="O130" s="68"/>
    </row>
    <row r="131" spans="2:15" s="67" customFormat="1" ht="13.8" x14ac:dyDescent="0.25">
      <c r="B131" s="58" t="s">
        <v>670</v>
      </c>
      <c r="C131" s="58"/>
      <c r="D131" s="75" t="s">
        <v>793</v>
      </c>
      <c r="I131" s="15"/>
      <c r="J131" s="18"/>
      <c r="K131" s="63"/>
      <c r="L131" s="63"/>
      <c r="M131" s="63"/>
      <c r="N131" s="63"/>
      <c r="O131" s="68"/>
    </row>
    <row r="132" spans="2:15" s="67" customFormat="1" ht="13.8" x14ac:dyDescent="0.25">
      <c r="B132" s="76" t="s">
        <v>671</v>
      </c>
      <c r="C132" s="77"/>
      <c r="D132" s="78"/>
      <c r="I132" s="15"/>
      <c r="J132" s="18"/>
      <c r="K132" s="15"/>
      <c r="L132" s="63"/>
      <c r="M132" s="63"/>
      <c r="N132" s="63"/>
      <c r="O132" s="68"/>
    </row>
    <row r="133" spans="2:15" x14ac:dyDescent="0.25">
      <c r="J133" s="18"/>
    </row>
    <row r="134" spans="2:15" ht="13.8" x14ac:dyDescent="0.25">
      <c r="B134" s="193" t="s">
        <v>794</v>
      </c>
      <c r="C134" s="193"/>
      <c r="D134" s="193"/>
      <c r="E134" s="193"/>
      <c r="F134" s="193"/>
      <c r="G134" s="193"/>
      <c r="H134" s="193"/>
    </row>
    <row r="135" spans="2:15" ht="13.8" x14ac:dyDescent="0.25">
      <c r="B135" s="194"/>
      <c r="C135" s="194"/>
      <c r="D135" s="194"/>
      <c r="E135" s="194"/>
      <c r="F135" s="194"/>
      <c r="G135" s="194"/>
      <c r="H135" s="194"/>
      <c r="J135" s="63"/>
      <c r="K135" s="63"/>
      <c r="L135" s="63"/>
      <c r="M135" s="63"/>
      <c r="N135" s="63"/>
      <c r="O135" s="63"/>
    </row>
    <row r="136" spans="2:15" ht="13.8" x14ac:dyDescent="0.3">
      <c r="B136" s="195" t="s">
        <v>680</v>
      </c>
      <c r="C136" s="195" t="s">
        <v>681</v>
      </c>
      <c r="D136" s="196" t="s">
        <v>682</v>
      </c>
      <c r="E136" s="197"/>
      <c r="F136" s="198"/>
      <c r="G136" s="199" t="s">
        <v>683</v>
      </c>
      <c r="H136" s="200"/>
      <c r="J136" s="63"/>
      <c r="K136" s="63"/>
      <c r="L136" s="63"/>
      <c r="M136" s="63"/>
      <c r="N136" s="63"/>
      <c r="O136" s="63"/>
    </row>
    <row r="137" spans="2:15" ht="20.25" customHeight="1" x14ac:dyDescent="0.3">
      <c r="B137" s="98" t="s">
        <v>688</v>
      </c>
      <c r="C137" s="96" t="s">
        <v>721</v>
      </c>
      <c r="D137" s="201">
        <v>0</v>
      </c>
      <c r="E137" s="202"/>
      <c r="F137" s="203"/>
      <c r="G137" s="201">
        <v>0</v>
      </c>
      <c r="H137" s="203"/>
      <c r="J137" s="63"/>
      <c r="K137" s="63"/>
      <c r="L137" s="63"/>
      <c r="M137" s="63"/>
      <c r="N137" s="63"/>
      <c r="O137" s="63"/>
    </row>
    <row r="138" spans="2:15" ht="13.8" x14ac:dyDescent="0.3">
      <c r="B138" s="98" t="s">
        <v>684</v>
      </c>
      <c r="C138" s="96" t="s">
        <v>722</v>
      </c>
      <c r="D138" s="201">
        <v>0</v>
      </c>
      <c r="E138" s="202"/>
      <c r="F138" s="203"/>
      <c r="G138" s="201">
        <v>0</v>
      </c>
      <c r="H138" s="203"/>
      <c r="J138" s="63"/>
      <c r="K138" s="63"/>
      <c r="L138" s="63"/>
      <c r="M138" s="63"/>
      <c r="N138" s="63"/>
      <c r="O138" s="63"/>
    </row>
    <row r="139" spans="2:15" ht="27.6" x14ac:dyDescent="0.3">
      <c r="B139" s="98" t="s">
        <v>723</v>
      </c>
      <c r="C139" s="96" t="s">
        <v>724</v>
      </c>
      <c r="D139" s="201">
        <v>0</v>
      </c>
      <c r="E139" s="202"/>
      <c r="F139" s="203"/>
      <c r="G139" s="201">
        <v>0</v>
      </c>
      <c r="H139" s="203"/>
      <c r="J139" s="63"/>
      <c r="K139" s="63"/>
      <c r="L139" s="63"/>
      <c r="M139" s="63"/>
      <c r="N139" s="63"/>
      <c r="O139" s="63"/>
    </row>
    <row r="140" spans="2:15" ht="27.6" x14ac:dyDescent="0.3">
      <c r="B140" s="98" t="s">
        <v>686</v>
      </c>
      <c r="C140" s="96" t="s">
        <v>725</v>
      </c>
      <c r="D140" s="97">
        <v>0</v>
      </c>
      <c r="E140" s="97"/>
      <c r="F140" s="97"/>
      <c r="G140" s="97">
        <v>0</v>
      </c>
      <c r="H140" s="97"/>
      <c r="J140" s="63"/>
      <c r="K140" s="63"/>
      <c r="L140" s="63"/>
      <c r="M140" s="63"/>
      <c r="N140" s="63"/>
      <c r="O140" s="63"/>
    </row>
    <row r="141" spans="2:15" ht="13.8" x14ac:dyDescent="0.3">
      <c r="B141" s="179"/>
      <c r="C141" s="179"/>
      <c r="D141" s="204"/>
      <c r="E141" s="204"/>
      <c r="F141" s="204"/>
      <c r="G141" s="204"/>
      <c r="H141" s="204"/>
      <c r="J141" s="63"/>
      <c r="K141" s="63"/>
      <c r="L141" s="63"/>
      <c r="M141" s="63"/>
      <c r="N141" s="63"/>
      <c r="O141" s="63"/>
    </row>
    <row r="142" spans="2:15" ht="13.8" x14ac:dyDescent="0.3">
      <c r="B142" s="205" t="s">
        <v>690</v>
      </c>
      <c r="C142" s="205"/>
      <c r="D142" s="205"/>
      <c r="E142" s="205"/>
      <c r="F142" s="205"/>
      <c r="G142" s="205"/>
      <c r="H142" s="205"/>
      <c r="J142" s="63"/>
      <c r="K142" s="63"/>
      <c r="L142" s="63"/>
      <c r="M142" s="63"/>
      <c r="N142" s="63"/>
      <c r="O142" s="63"/>
    </row>
    <row r="143" spans="2:15" ht="13.8" x14ac:dyDescent="0.25">
      <c r="B143" s="93" t="s">
        <v>680</v>
      </c>
      <c r="C143" s="93" t="s">
        <v>681</v>
      </c>
      <c r="D143" s="93" t="s">
        <v>726</v>
      </c>
      <c r="E143" s="93"/>
      <c r="F143" s="93"/>
      <c r="G143" s="93"/>
      <c r="H143" s="92" t="s">
        <v>727</v>
      </c>
      <c r="I143" s="92" t="s">
        <v>728</v>
      </c>
      <c r="J143" s="92" t="s">
        <v>729</v>
      </c>
      <c r="K143" s="63"/>
      <c r="L143" s="63"/>
      <c r="M143" s="63"/>
      <c r="N143" s="63"/>
      <c r="O143" s="63"/>
    </row>
    <row r="144" spans="2:15" ht="69" x14ac:dyDescent="0.25">
      <c r="B144" s="93"/>
      <c r="C144" s="93"/>
      <c r="D144" s="101" t="s">
        <v>730</v>
      </c>
      <c r="E144" s="101" t="s">
        <v>731</v>
      </c>
      <c r="F144" s="101" t="s">
        <v>732</v>
      </c>
      <c r="G144" s="101" t="s">
        <v>733</v>
      </c>
      <c r="H144" s="92"/>
      <c r="I144" s="92"/>
      <c r="J144" s="92"/>
      <c r="K144" s="63"/>
      <c r="L144" s="63"/>
      <c r="M144" s="63"/>
      <c r="N144" s="63"/>
      <c r="O144" s="63"/>
    </row>
    <row r="145" spans="2:15" ht="27.6" x14ac:dyDescent="0.3">
      <c r="B145" s="98" t="s">
        <v>688</v>
      </c>
      <c r="C145" s="96" t="s">
        <v>721</v>
      </c>
      <c r="D145" s="102">
        <v>3000</v>
      </c>
      <c r="E145" s="102">
        <v>198.60410960000002</v>
      </c>
      <c r="F145" s="206">
        <v>72.152053199999997</v>
      </c>
      <c r="G145" s="178">
        <v>3270.7561627999999</v>
      </c>
      <c r="H145" s="2">
        <v>1452.6372699999999</v>
      </c>
      <c r="I145" s="2">
        <f>2499839/10^5</f>
        <v>24.998390000000001</v>
      </c>
      <c r="J145" s="2">
        <f>H145+I145</f>
        <v>1477.6356599999999</v>
      </c>
      <c r="K145" s="63"/>
      <c r="L145" s="63"/>
      <c r="M145" s="63"/>
      <c r="N145" s="63"/>
      <c r="O145" s="63"/>
    </row>
    <row r="146" spans="2:15" ht="13.8" x14ac:dyDescent="0.3">
      <c r="B146" s="98" t="s">
        <v>684</v>
      </c>
      <c r="C146" s="96" t="s">
        <v>722</v>
      </c>
      <c r="D146" s="102">
        <v>500</v>
      </c>
      <c r="E146" s="102">
        <v>33.283561599999999</v>
      </c>
      <c r="F146" s="206">
        <v>12.091777499999999</v>
      </c>
      <c r="G146" s="178">
        <f>D146+E146+F146</f>
        <v>545.37533910000002</v>
      </c>
      <c r="H146" s="2">
        <v>242.22076999999999</v>
      </c>
      <c r="I146" s="2">
        <f>416840/10^5</f>
        <v>4.1684000000000001</v>
      </c>
      <c r="J146" s="2">
        <f>H146+I146</f>
        <v>246.38916999999998</v>
      </c>
      <c r="K146" s="63"/>
      <c r="L146" s="63"/>
      <c r="M146" s="63"/>
      <c r="N146" s="63"/>
      <c r="O146" s="63"/>
    </row>
    <row r="147" spans="2:15" ht="27.6" x14ac:dyDescent="0.3">
      <c r="B147" s="98" t="s">
        <v>723</v>
      </c>
      <c r="C147" s="96" t="s">
        <v>734</v>
      </c>
      <c r="D147" s="102">
        <v>2000</v>
      </c>
      <c r="E147" s="102">
        <v>39.762295099999996</v>
      </c>
      <c r="F147" s="206">
        <v>64.029485721917808</v>
      </c>
      <c r="G147" s="178">
        <v>2103.7917808219199</v>
      </c>
      <c r="H147" s="2">
        <v>933.64715000000001</v>
      </c>
      <c r="I147" s="2">
        <f>1606686/10^5</f>
        <v>16.066859999999998</v>
      </c>
      <c r="J147" s="2">
        <f>H147+I147</f>
        <v>949.71401000000003</v>
      </c>
      <c r="K147" s="63"/>
      <c r="L147" s="63"/>
      <c r="M147" s="63"/>
      <c r="N147" s="63"/>
      <c r="O147" s="63"/>
    </row>
    <row r="148" spans="2:15" ht="27.6" x14ac:dyDescent="0.3">
      <c r="B148" s="98" t="s">
        <v>686</v>
      </c>
      <c r="C148" s="96" t="s">
        <v>725</v>
      </c>
      <c r="D148" s="102">
        <v>1882.78</v>
      </c>
      <c r="E148" s="102">
        <v>137.066384</v>
      </c>
      <c r="F148" s="206">
        <v>34.266601500000007</v>
      </c>
      <c r="G148" s="178">
        <v>2054.1129854999999</v>
      </c>
      <c r="H148" s="2">
        <v>916.65184999999997</v>
      </c>
      <c r="I148" s="2">
        <f>1577458/10^5</f>
        <v>15.77458</v>
      </c>
      <c r="J148" s="2">
        <f>H148+I148</f>
        <v>932.42642999999998</v>
      </c>
      <c r="K148" s="63"/>
      <c r="L148" s="63"/>
      <c r="M148" s="63"/>
      <c r="N148" s="63"/>
      <c r="O148" s="63"/>
    </row>
    <row r="149" spans="2:15" ht="13.8" x14ac:dyDescent="0.3">
      <c r="B149" s="179"/>
      <c r="C149" s="180"/>
      <c r="D149" s="207"/>
      <c r="E149" s="207"/>
      <c r="F149" s="5"/>
      <c r="G149" s="182"/>
      <c r="H149" s="3"/>
      <c r="J149" s="18"/>
      <c r="K149" s="63"/>
      <c r="L149" s="63"/>
      <c r="M149" s="63"/>
      <c r="N149" s="63"/>
      <c r="O149" s="63"/>
    </row>
    <row r="150" spans="2:15" ht="39" customHeight="1" x14ac:dyDescent="0.25">
      <c r="B150" s="183" t="s">
        <v>735</v>
      </c>
      <c r="C150" s="183"/>
      <c r="D150" s="183"/>
      <c r="E150" s="183"/>
      <c r="F150" s="183"/>
      <c r="G150" s="183"/>
      <c r="H150" s="183"/>
      <c r="I150" s="183"/>
      <c r="J150" s="18"/>
      <c r="K150" s="63"/>
      <c r="L150" s="63"/>
      <c r="M150" s="63"/>
      <c r="N150" s="63"/>
      <c r="O150" s="63"/>
    </row>
    <row r="151" spans="2:15" x14ac:dyDescent="0.25">
      <c r="B151" s="63"/>
      <c r="C151" s="63"/>
      <c r="D151" s="63"/>
      <c r="E151" s="63"/>
      <c r="F151" s="63"/>
      <c r="G151" s="63"/>
      <c r="H151" s="63"/>
      <c r="J151" s="18"/>
      <c r="K151" s="63"/>
      <c r="L151" s="63"/>
      <c r="M151" s="63"/>
      <c r="N151" s="63"/>
      <c r="O151" s="63"/>
    </row>
    <row r="152" spans="2:15" ht="13.8" x14ac:dyDescent="0.3">
      <c r="B152" s="105" t="s">
        <v>710</v>
      </c>
      <c r="C152" s="63"/>
      <c r="D152" s="63"/>
      <c r="E152" s="63"/>
      <c r="F152" s="63"/>
      <c r="G152" s="63"/>
      <c r="H152" s="63"/>
      <c r="J152" s="18"/>
      <c r="K152" s="63"/>
      <c r="L152" s="63"/>
      <c r="M152" s="63"/>
      <c r="N152" s="63"/>
      <c r="O152" s="63"/>
    </row>
    <row r="153" spans="2:15" x14ac:dyDescent="0.25">
      <c r="B153" s="63"/>
      <c r="C153" s="63"/>
      <c r="D153" s="63"/>
      <c r="E153" s="63"/>
      <c r="F153" s="63"/>
      <c r="G153" s="63"/>
      <c r="H153" s="63"/>
      <c r="I153" s="63"/>
      <c r="J153" s="18"/>
      <c r="K153" s="63"/>
      <c r="L153" s="63"/>
      <c r="M153" s="63"/>
      <c r="N153" s="63"/>
      <c r="O153" s="63"/>
    </row>
    <row r="154" spans="2:15" x14ac:dyDescent="0.25">
      <c r="B154" s="106" t="s">
        <v>711</v>
      </c>
      <c r="C154" s="63"/>
      <c r="D154" s="63"/>
      <c r="E154" s="63"/>
      <c r="F154" s="63"/>
      <c r="G154" s="63"/>
      <c r="H154" s="63"/>
      <c r="I154" s="63"/>
      <c r="J154" s="18"/>
      <c r="K154" s="63"/>
      <c r="L154" s="63"/>
      <c r="M154" s="63"/>
      <c r="N154" s="63"/>
      <c r="O154" s="63"/>
    </row>
    <row r="155" spans="2:15" x14ac:dyDescent="0.25">
      <c r="B155" s="63"/>
      <c r="C155" s="63"/>
      <c r="D155" s="63"/>
      <c r="E155" s="63"/>
      <c r="F155" s="63"/>
      <c r="G155" s="63"/>
      <c r="H155" s="63"/>
      <c r="I155" s="63"/>
      <c r="J155" s="18"/>
      <c r="K155" s="63"/>
      <c r="L155" s="63"/>
      <c r="M155" s="63"/>
      <c r="N155" s="63"/>
      <c r="O155" s="63"/>
    </row>
    <row r="156" spans="2:15" x14ac:dyDescent="0.25">
      <c r="B156" s="106" t="s">
        <v>712</v>
      </c>
      <c r="C156" s="63"/>
      <c r="D156" s="63"/>
      <c r="E156" s="63"/>
      <c r="F156" s="63"/>
      <c r="G156" s="63"/>
      <c r="H156" s="63"/>
      <c r="I156" s="63"/>
      <c r="J156" s="18"/>
      <c r="K156" s="63"/>
      <c r="L156" s="63"/>
      <c r="M156" s="63"/>
      <c r="N156" s="63"/>
      <c r="O156" s="63"/>
    </row>
    <row r="157" spans="2:15" x14ac:dyDescent="0.25">
      <c r="I157" s="63"/>
      <c r="J157" s="18"/>
      <c r="K157" s="63"/>
      <c r="L157" s="63"/>
      <c r="M157" s="63"/>
      <c r="N157" s="63"/>
      <c r="O157" s="63"/>
    </row>
    <row r="158" spans="2:15" x14ac:dyDescent="0.25">
      <c r="B158" s="106" t="s">
        <v>713</v>
      </c>
      <c r="J158" s="18"/>
      <c r="K158" s="63"/>
      <c r="L158" s="63"/>
      <c r="M158" s="63"/>
      <c r="N158" s="63"/>
      <c r="O158" s="63"/>
    </row>
    <row r="159" spans="2:15" x14ac:dyDescent="0.25">
      <c r="I159" s="63"/>
      <c r="J159" s="18"/>
      <c r="K159" s="63"/>
      <c r="L159" s="63"/>
      <c r="M159" s="63"/>
      <c r="N159" s="63"/>
      <c r="O159" s="63"/>
    </row>
    <row r="160" spans="2:15" x14ac:dyDescent="0.25">
      <c r="B160" s="80" t="s">
        <v>672</v>
      </c>
    </row>
    <row r="162" spans="2:4" ht="153.75" customHeight="1" x14ac:dyDescent="0.25"/>
    <row r="165" spans="2:4" x14ac:dyDescent="0.25">
      <c r="B165" s="80" t="s">
        <v>673</v>
      </c>
      <c r="C165" s="81"/>
      <c r="D165" s="80"/>
    </row>
    <row r="166" spans="2:4" x14ac:dyDescent="0.25">
      <c r="B166" s="80" t="s">
        <v>736</v>
      </c>
      <c r="D166" s="80"/>
    </row>
    <row r="167" spans="2:4" ht="165" customHeight="1" x14ac:dyDescent="0.25"/>
  </sheetData>
  <mergeCells count="47">
    <mergeCell ref="B98:H98"/>
    <mergeCell ref="B99:H99"/>
    <mergeCell ref="B100:H100"/>
    <mergeCell ref="B103:D103"/>
    <mergeCell ref="A1:H1"/>
    <mergeCell ref="A2:H2"/>
    <mergeCell ref="A3:H3"/>
    <mergeCell ref="B101:H101"/>
    <mergeCell ref="B104:C104"/>
    <mergeCell ref="B105:C105"/>
    <mergeCell ref="B106:C106"/>
    <mergeCell ref="B114:C114"/>
    <mergeCell ref="B118:C118"/>
    <mergeCell ref="B119:C119"/>
    <mergeCell ref="B120:C120"/>
    <mergeCell ref="B122:D122"/>
    <mergeCell ref="B123:C123"/>
    <mergeCell ref="B124:C124"/>
    <mergeCell ref="B125:C125"/>
    <mergeCell ref="B126:C126"/>
    <mergeCell ref="B127:C127"/>
    <mergeCell ref="B128:C128"/>
    <mergeCell ref="B129:C129"/>
    <mergeCell ref="B130:C130"/>
    <mergeCell ref="B131:C131"/>
    <mergeCell ref="B132:D132"/>
    <mergeCell ref="B134:H134"/>
    <mergeCell ref="D136:F136"/>
    <mergeCell ref="G136:H136"/>
    <mergeCell ref="D137:F137"/>
    <mergeCell ref="G137:H137"/>
    <mergeCell ref="D138:F138"/>
    <mergeCell ref="G138:H138"/>
    <mergeCell ref="D139:F139"/>
    <mergeCell ref="G139:H139"/>
    <mergeCell ref="D140:F140"/>
    <mergeCell ref="G140:H140"/>
    <mergeCell ref="D141:F141"/>
    <mergeCell ref="G141:H141"/>
    <mergeCell ref="B142:H142"/>
    <mergeCell ref="J143:J144"/>
    <mergeCell ref="B150:I150"/>
    <mergeCell ref="B143:B144"/>
    <mergeCell ref="C143:C144"/>
    <mergeCell ref="D143:G143"/>
    <mergeCell ref="H143:H144"/>
    <mergeCell ref="I143:I144"/>
  </mergeCells>
  <hyperlinks>
    <hyperlink ref="I1" location="Index!B2" display="Index" xr:uid="{DD0F5B12-BE44-4F4B-B6BA-1D503E9CED53}"/>
    <hyperlink ref="B154" r:id="rId1" xr:uid="{BA35A876-8649-4DFF-AB54-F6BC2B63EF8C}"/>
    <hyperlink ref="B156" r:id="rId2" xr:uid="{091BA075-EDA8-46DD-B065-FD276043AA93}"/>
    <hyperlink ref="B158" r:id="rId3" xr:uid="{14738AB8-81D3-4C0B-B534-3042B832C850}"/>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C3E2C-894B-44CD-81F3-88925BD264BF}">
  <sheetPr>
    <outlinePr summaryBelow="0" summaryRight="0"/>
  </sheetPr>
  <dimension ref="A1:Q209"/>
  <sheetViews>
    <sheetView showGridLines="0" workbookViewId="0">
      <selection sqref="A1:H1"/>
    </sheetView>
  </sheetViews>
  <sheetFormatPr defaultRowHeight="13.2" x14ac:dyDescent="0.25"/>
  <cols>
    <col min="1" max="1" width="6.88671875" style="15" customWidth="1"/>
    <col min="2" max="2" width="20.5546875" style="15" customWidth="1"/>
    <col min="3" max="3" width="49.6640625" style="15" customWidth="1"/>
    <col min="4" max="4" width="17.88671875" style="15" customWidth="1"/>
    <col min="5" max="6" width="19.109375" style="15" customWidth="1"/>
    <col min="7" max="7" width="16.44140625" style="15" customWidth="1"/>
    <col min="8" max="8" width="11.88671875" style="15" customWidth="1"/>
    <col min="9" max="9" width="8.88671875" style="15"/>
    <col min="10" max="10" width="14.33203125" style="15" bestFit="1" customWidth="1"/>
    <col min="11" max="16384" width="8.88671875" style="15"/>
  </cols>
  <sheetData>
    <row r="1" spans="1:9" ht="14.4" x14ac:dyDescent="0.25">
      <c r="A1" s="14" t="s">
        <v>0</v>
      </c>
      <c r="B1" s="14"/>
      <c r="C1" s="14"/>
      <c r="D1" s="14"/>
      <c r="E1" s="14"/>
      <c r="F1" s="14"/>
      <c r="G1" s="14"/>
      <c r="H1" s="14"/>
      <c r="I1" s="1" t="s">
        <v>652</v>
      </c>
    </row>
    <row r="2" spans="1:9" ht="14.4" x14ac:dyDescent="0.25">
      <c r="A2" s="14" t="s">
        <v>523</v>
      </c>
      <c r="B2" s="14"/>
      <c r="C2" s="14"/>
      <c r="D2" s="14"/>
      <c r="E2" s="14"/>
      <c r="F2" s="14"/>
      <c r="G2" s="14"/>
      <c r="H2" s="14"/>
    </row>
    <row r="3" spans="1:9" ht="14.4" x14ac:dyDescent="0.25">
      <c r="A3" s="14" t="s">
        <v>799</v>
      </c>
      <c r="B3" s="14"/>
      <c r="C3" s="14"/>
      <c r="D3" s="14"/>
      <c r="E3" s="14"/>
      <c r="F3" s="14"/>
      <c r="G3" s="14"/>
      <c r="H3" s="14"/>
    </row>
    <row r="4" spans="1:9" s="18" customFormat="1" ht="28.8" x14ac:dyDescent="0.25">
      <c r="A4" s="16" t="s">
        <v>2</v>
      </c>
      <c r="B4" s="16" t="s">
        <v>3</v>
      </c>
      <c r="C4" s="16" t="s">
        <v>4</v>
      </c>
      <c r="D4" s="16" t="s">
        <v>5</v>
      </c>
      <c r="E4" s="16" t="s">
        <v>6</v>
      </c>
      <c r="F4" s="16" t="s">
        <v>7</v>
      </c>
      <c r="G4" s="16" t="s">
        <v>8</v>
      </c>
      <c r="H4" s="17" t="s">
        <v>651</v>
      </c>
    </row>
    <row r="5" spans="1:9" ht="13.8" x14ac:dyDescent="0.25">
      <c r="A5" s="19"/>
      <c r="B5" s="19"/>
      <c r="C5" s="20" t="s">
        <v>9</v>
      </c>
      <c r="D5" s="19"/>
      <c r="E5" s="19"/>
      <c r="F5" s="19"/>
      <c r="G5" s="19"/>
      <c r="H5" s="21" t="s">
        <v>12</v>
      </c>
    </row>
    <row r="6" spans="1:9" ht="13.8" x14ac:dyDescent="0.25">
      <c r="A6" s="19"/>
      <c r="B6" s="19"/>
      <c r="C6" s="20" t="s">
        <v>10</v>
      </c>
      <c r="D6" s="19"/>
      <c r="E6" s="19"/>
      <c r="F6" s="19"/>
      <c r="G6" s="19"/>
      <c r="H6" s="21" t="s">
        <v>12</v>
      </c>
    </row>
    <row r="7" spans="1:9" ht="13.8" x14ac:dyDescent="0.25">
      <c r="A7" s="22"/>
      <c r="B7" s="22"/>
      <c r="C7" s="23" t="s">
        <v>11</v>
      </c>
      <c r="D7" s="22"/>
      <c r="E7" s="22" t="s">
        <v>12</v>
      </c>
      <c r="F7" s="24" t="s">
        <v>13</v>
      </c>
      <c r="G7" s="25">
        <v>0</v>
      </c>
      <c r="H7" s="21" t="s">
        <v>12</v>
      </c>
    </row>
    <row r="8" spans="1:9" ht="13.8" x14ac:dyDescent="0.25">
      <c r="A8" s="22"/>
      <c r="B8" s="22"/>
      <c r="C8" s="26"/>
      <c r="D8" s="22"/>
      <c r="E8" s="22"/>
      <c r="F8" s="27"/>
      <c r="G8" s="27"/>
      <c r="H8" s="21" t="s">
        <v>12</v>
      </c>
    </row>
    <row r="9" spans="1:9" ht="13.8" x14ac:dyDescent="0.25">
      <c r="A9" s="22"/>
      <c r="B9" s="22"/>
      <c r="C9" s="23" t="s">
        <v>14</v>
      </c>
      <c r="D9" s="22"/>
      <c r="E9" s="22"/>
      <c r="F9" s="22"/>
      <c r="G9" s="22"/>
      <c r="H9" s="21" t="s">
        <v>12</v>
      </c>
    </row>
    <row r="10" spans="1:9" ht="13.8" x14ac:dyDescent="0.25">
      <c r="A10" s="22"/>
      <c r="B10" s="22"/>
      <c r="C10" s="23" t="s">
        <v>11</v>
      </c>
      <c r="D10" s="22"/>
      <c r="E10" s="22" t="s">
        <v>12</v>
      </c>
      <c r="F10" s="24" t="s">
        <v>13</v>
      </c>
      <c r="G10" s="25">
        <v>0</v>
      </c>
      <c r="H10" s="21" t="s">
        <v>12</v>
      </c>
    </row>
    <row r="11" spans="1:9" ht="13.8" x14ac:dyDescent="0.25">
      <c r="A11" s="22"/>
      <c r="B11" s="22"/>
      <c r="C11" s="26"/>
      <c r="D11" s="22"/>
      <c r="E11" s="22"/>
      <c r="F11" s="27"/>
      <c r="G11" s="27"/>
      <c r="H11" s="21" t="s">
        <v>12</v>
      </c>
    </row>
    <row r="12" spans="1:9" ht="13.8" x14ac:dyDescent="0.25">
      <c r="A12" s="22"/>
      <c r="B12" s="22"/>
      <c r="C12" s="23" t="s">
        <v>15</v>
      </c>
      <c r="D12" s="22"/>
      <c r="E12" s="22"/>
      <c r="F12" s="22"/>
      <c r="G12" s="22"/>
      <c r="H12" s="21" t="s">
        <v>12</v>
      </c>
    </row>
    <row r="13" spans="1:9" ht="13.8" x14ac:dyDescent="0.25">
      <c r="A13" s="22"/>
      <c r="B13" s="22"/>
      <c r="C13" s="23" t="s">
        <v>11</v>
      </c>
      <c r="D13" s="22"/>
      <c r="E13" s="22" t="s">
        <v>12</v>
      </c>
      <c r="F13" s="24" t="s">
        <v>13</v>
      </c>
      <c r="G13" s="25">
        <v>0</v>
      </c>
      <c r="H13" s="21" t="s">
        <v>12</v>
      </c>
    </row>
    <row r="14" spans="1:9" ht="13.8" x14ac:dyDescent="0.25">
      <c r="A14" s="22"/>
      <c r="B14" s="22"/>
      <c r="C14" s="26"/>
      <c r="D14" s="22"/>
      <c r="E14" s="22"/>
      <c r="F14" s="27"/>
      <c r="G14" s="27"/>
      <c r="H14" s="21" t="s">
        <v>12</v>
      </c>
    </row>
    <row r="15" spans="1:9" ht="13.8" x14ac:dyDescent="0.25">
      <c r="A15" s="22"/>
      <c r="B15" s="22"/>
      <c r="C15" s="23" t="s">
        <v>16</v>
      </c>
      <c r="D15" s="22"/>
      <c r="E15" s="22"/>
      <c r="F15" s="22"/>
      <c r="G15" s="22"/>
      <c r="H15" s="21" t="s">
        <v>12</v>
      </c>
    </row>
    <row r="16" spans="1:9" ht="13.8" x14ac:dyDescent="0.25">
      <c r="A16" s="22"/>
      <c r="B16" s="22"/>
      <c r="C16" s="23" t="s">
        <v>11</v>
      </c>
      <c r="D16" s="22"/>
      <c r="E16" s="22" t="s">
        <v>12</v>
      </c>
      <c r="F16" s="24" t="s">
        <v>13</v>
      </c>
      <c r="G16" s="25">
        <v>0</v>
      </c>
      <c r="H16" s="21" t="s">
        <v>12</v>
      </c>
    </row>
    <row r="17" spans="1:8" ht="13.8" x14ac:dyDescent="0.25">
      <c r="A17" s="22"/>
      <c r="B17" s="22"/>
      <c r="C17" s="26"/>
      <c r="D17" s="22"/>
      <c r="E17" s="22"/>
      <c r="F17" s="27"/>
      <c r="G17" s="27"/>
      <c r="H17" s="21" t="s">
        <v>12</v>
      </c>
    </row>
    <row r="18" spans="1:8" ht="13.8" x14ac:dyDescent="0.25">
      <c r="A18" s="22"/>
      <c r="B18" s="22"/>
      <c r="C18" s="23" t="s">
        <v>17</v>
      </c>
      <c r="D18" s="22"/>
      <c r="E18" s="22"/>
      <c r="F18" s="27"/>
      <c r="G18" s="27"/>
      <c r="H18" s="21" t="s">
        <v>12</v>
      </c>
    </row>
    <row r="19" spans="1:8" ht="13.8" x14ac:dyDescent="0.25">
      <c r="A19" s="22"/>
      <c r="B19" s="22"/>
      <c r="C19" s="23" t="s">
        <v>11</v>
      </c>
      <c r="D19" s="22"/>
      <c r="E19" s="22" t="s">
        <v>12</v>
      </c>
      <c r="F19" s="24" t="s">
        <v>13</v>
      </c>
      <c r="G19" s="25">
        <v>0</v>
      </c>
      <c r="H19" s="21" t="s">
        <v>12</v>
      </c>
    </row>
    <row r="20" spans="1:8" ht="13.8" x14ac:dyDescent="0.25">
      <c r="A20" s="22"/>
      <c r="B20" s="22"/>
      <c r="C20" s="26"/>
      <c r="D20" s="22"/>
      <c r="E20" s="22"/>
      <c r="F20" s="27"/>
      <c r="G20" s="27"/>
      <c r="H20" s="21" t="s">
        <v>12</v>
      </c>
    </row>
    <row r="21" spans="1:8" ht="13.8" x14ac:dyDescent="0.25">
      <c r="A21" s="22"/>
      <c r="B21" s="22"/>
      <c r="C21" s="23" t="s">
        <v>18</v>
      </c>
      <c r="D21" s="22"/>
      <c r="E21" s="22"/>
      <c r="F21" s="27"/>
      <c r="G21" s="27"/>
      <c r="H21" s="21" t="s">
        <v>12</v>
      </c>
    </row>
    <row r="22" spans="1:8" ht="13.8" x14ac:dyDescent="0.25">
      <c r="A22" s="22"/>
      <c r="B22" s="22"/>
      <c r="C22" s="23" t="s">
        <v>11</v>
      </c>
      <c r="D22" s="22"/>
      <c r="E22" s="22" t="s">
        <v>12</v>
      </c>
      <c r="F22" s="24" t="s">
        <v>13</v>
      </c>
      <c r="G22" s="25">
        <v>0</v>
      </c>
      <c r="H22" s="21" t="s">
        <v>12</v>
      </c>
    </row>
    <row r="23" spans="1:8" ht="13.8" x14ac:dyDescent="0.25">
      <c r="A23" s="22"/>
      <c r="B23" s="22"/>
      <c r="C23" s="26"/>
      <c r="D23" s="22"/>
      <c r="E23" s="22"/>
      <c r="F23" s="27"/>
      <c r="G23" s="27"/>
      <c r="H23" s="21" t="s">
        <v>12</v>
      </c>
    </row>
    <row r="24" spans="1:8" ht="13.8" x14ac:dyDescent="0.25">
      <c r="A24" s="22"/>
      <c r="B24" s="22"/>
      <c r="C24" s="23" t="s">
        <v>19</v>
      </c>
      <c r="D24" s="22"/>
      <c r="E24" s="22"/>
      <c r="F24" s="28">
        <v>0</v>
      </c>
      <c r="G24" s="25">
        <v>0</v>
      </c>
      <c r="H24" s="21" t="s">
        <v>12</v>
      </c>
    </row>
    <row r="25" spans="1:8" ht="13.8" x14ac:dyDescent="0.25">
      <c r="A25" s="22"/>
      <c r="B25" s="22"/>
      <c r="C25" s="26"/>
      <c r="D25" s="22"/>
      <c r="E25" s="22"/>
      <c r="F25" s="27"/>
      <c r="G25" s="27"/>
      <c r="H25" s="21" t="s">
        <v>12</v>
      </c>
    </row>
    <row r="26" spans="1:8" ht="13.8" x14ac:dyDescent="0.25">
      <c r="A26" s="22"/>
      <c r="B26" s="22"/>
      <c r="C26" s="23" t="s">
        <v>20</v>
      </c>
      <c r="D26" s="22"/>
      <c r="E26" s="22"/>
      <c r="F26" s="27"/>
      <c r="G26" s="27"/>
      <c r="H26" s="21" t="s">
        <v>12</v>
      </c>
    </row>
    <row r="27" spans="1:8" ht="13.8" x14ac:dyDescent="0.25">
      <c r="A27" s="22"/>
      <c r="B27" s="22"/>
      <c r="C27" s="23" t="s">
        <v>10</v>
      </c>
      <c r="D27" s="22"/>
      <c r="E27" s="22"/>
      <c r="F27" s="27"/>
      <c r="G27" s="27"/>
      <c r="H27" s="21" t="s">
        <v>12</v>
      </c>
    </row>
    <row r="28" spans="1:8" ht="13.8" x14ac:dyDescent="0.25">
      <c r="A28" s="29">
        <v>1</v>
      </c>
      <c r="B28" s="30" t="s">
        <v>254</v>
      </c>
      <c r="C28" s="30" t="s">
        <v>255</v>
      </c>
      <c r="D28" s="30" t="s">
        <v>256</v>
      </c>
      <c r="E28" s="31">
        <v>3100</v>
      </c>
      <c r="F28" s="32">
        <v>3105.3939999999998</v>
      </c>
      <c r="G28" s="33">
        <v>1.359454E-2</v>
      </c>
      <c r="H28" s="21">
        <v>8.61</v>
      </c>
    </row>
    <row r="29" spans="1:8" ht="13.8" x14ac:dyDescent="0.25">
      <c r="A29" s="29">
        <v>2</v>
      </c>
      <c r="B29" s="30" t="s">
        <v>524</v>
      </c>
      <c r="C29" s="30" t="s">
        <v>525</v>
      </c>
      <c r="D29" s="30" t="s">
        <v>26</v>
      </c>
      <c r="E29" s="31">
        <v>250</v>
      </c>
      <c r="F29" s="32">
        <v>2507.8924999999999</v>
      </c>
      <c r="G29" s="33">
        <v>1.097885E-2</v>
      </c>
      <c r="H29" s="21">
        <v>7.46</v>
      </c>
    </row>
    <row r="30" spans="1:8" ht="13.8" x14ac:dyDescent="0.25">
      <c r="A30" s="29">
        <v>3</v>
      </c>
      <c r="B30" s="30" t="s">
        <v>274</v>
      </c>
      <c r="C30" s="30" t="s">
        <v>275</v>
      </c>
      <c r="D30" s="30" t="s">
        <v>276</v>
      </c>
      <c r="E30" s="31">
        <v>250</v>
      </c>
      <c r="F30" s="32">
        <v>2502.8049999999998</v>
      </c>
      <c r="G30" s="33">
        <v>1.095658E-2</v>
      </c>
      <c r="H30" s="21">
        <v>7.4524999999999997</v>
      </c>
    </row>
    <row r="31" spans="1:8" ht="13.8" x14ac:dyDescent="0.25">
      <c r="A31" s="29">
        <v>4</v>
      </c>
      <c r="B31" s="30" t="s">
        <v>526</v>
      </c>
      <c r="C31" s="30" t="s">
        <v>527</v>
      </c>
      <c r="D31" s="30" t="s">
        <v>26</v>
      </c>
      <c r="E31" s="31">
        <v>250</v>
      </c>
      <c r="F31" s="32">
        <v>2502.4375</v>
      </c>
      <c r="G31" s="33">
        <v>1.095497E-2</v>
      </c>
      <c r="H31" s="21">
        <v>6.99</v>
      </c>
    </row>
    <row r="32" spans="1:8" ht="27.6" x14ac:dyDescent="0.25">
      <c r="A32" s="29">
        <v>5</v>
      </c>
      <c r="B32" s="30" t="s">
        <v>528</v>
      </c>
      <c r="C32" s="30" t="s">
        <v>529</v>
      </c>
      <c r="D32" s="30" t="s">
        <v>26</v>
      </c>
      <c r="E32" s="31">
        <v>2500</v>
      </c>
      <c r="F32" s="32">
        <v>2501.3975</v>
      </c>
      <c r="G32" s="33">
        <v>1.0950420000000001E-2</v>
      </c>
      <c r="H32" s="21">
        <v>6.7187999999999999</v>
      </c>
    </row>
    <row r="33" spans="1:8" ht="13.8" x14ac:dyDescent="0.25">
      <c r="A33" s="29">
        <v>6</v>
      </c>
      <c r="B33" s="30" t="s">
        <v>530</v>
      </c>
      <c r="C33" s="30" t="s">
        <v>531</v>
      </c>
      <c r="D33" s="30" t="s">
        <v>276</v>
      </c>
      <c r="E33" s="31">
        <v>2500</v>
      </c>
      <c r="F33" s="32">
        <v>2501.31</v>
      </c>
      <c r="G33" s="33">
        <v>1.0950029999999999E-2</v>
      </c>
      <c r="H33" s="21">
        <v>8.5150000000000006</v>
      </c>
    </row>
    <row r="34" spans="1:8" ht="27.6" x14ac:dyDescent="0.25">
      <c r="A34" s="29">
        <v>7</v>
      </c>
      <c r="B34" s="30" t="s">
        <v>272</v>
      </c>
      <c r="C34" s="30" t="s">
        <v>273</v>
      </c>
      <c r="D34" s="30" t="s">
        <v>26</v>
      </c>
      <c r="E34" s="31">
        <v>2500</v>
      </c>
      <c r="F34" s="32">
        <v>2500.7925</v>
      </c>
      <c r="G34" s="33">
        <v>1.0947770000000001E-2</v>
      </c>
      <c r="H34" s="21">
        <v>6.6487999999999996</v>
      </c>
    </row>
    <row r="35" spans="1:8" ht="13.8" x14ac:dyDescent="0.25">
      <c r="A35" s="29">
        <v>8</v>
      </c>
      <c r="B35" s="30" t="s">
        <v>532</v>
      </c>
      <c r="C35" s="30" t="s">
        <v>533</v>
      </c>
      <c r="D35" s="30" t="s">
        <v>26</v>
      </c>
      <c r="E35" s="31">
        <v>250</v>
      </c>
      <c r="F35" s="32">
        <v>2500.5500000000002</v>
      </c>
      <c r="G35" s="33">
        <v>1.094671E-2</v>
      </c>
      <c r="H35" s="21">
        <v>6.52</v>
      </c>
    </row>
    <row r="36" spans="1:8" ht="27.6" x14ac:dyDescent="0.25">
      <c r="A36" s="29">
        <v>9</v>
      </c>
      <c r="B36" s="30" t="s">
        <v>534</v>
      </c>
      <c r="C36" s="30" t="s">
        <v>535</v>
      </c>
      <c r="D36" s="30" t="s">
        <v>26</v>
      </c>
      <c r="E36" s="31">
        <v>2500</v>
      </c>
      <c r="F36" s="32">
        <v>2499.2649999999999</v>
      </c>
      <c r="G36" s="33">
        <v>1.0941080000000001E-2</v>
      </c>
      <c r="H36" s="21">
        <v>7.415</v>
      </c>
    </row>
    <row r="37" spans="1:8" ht="13.8" x14ac:dyDescent="0.25">
      <c r="A37" s="29">
        <v>10</v>
      </c>
      <c r="B37" s="30" t="s">
        <v>536</v>
      </c>
      <c r="C37" s="30" t="s">
        <v>537</v>
      </c>
      <c r="D37" s="30" t="s">
        <v>26</v>
      </c>
      <c r="E37" s="31">
        <v>250</v>
      </c>
      <c r="F37" s="32">
        <v>2496.8674999999998</v>
      </c>
      <c r="G37" s="33">
        <v>1.093059E-2</v>
      </c>
      <c r="H37" s="21">
        <v>7.7450000000000001</v>
      </c>
    </row>
    <row r="38" spans="1:8" ht="13.8" x14ac:dyDescent="0.25">
      <c r="A38" s="29">
        <v>11</v>
      </c>
      <c r="B38" s="30" t="s">
        <v>143</v>
      </c>
      <c r="C38" s="30" t="s">
        <v>144</v>
      </c>
      <c r="D38" s="30" t="s">
        <v>26</v>
      </c>
      <c r="E38" s="31">
        <v>2000</v>
      </c>
      <c r="F38" s="32">
        <v>1984.45</v>
      </c>
      <c r="G38" s="33">
        <v>8.6873699999999998E-3</v>
      </c>
      <c r="H38" s="21">
        <v>8.01</v>
      </c>
    </row>
    <row r="39" spans="1:8" ht="13.8" x14ac:dyDescent="0.25">
      <c r="A39" s="29">
        <v>12</v>
      </c>
      <c r="B39" s="30" t="s">
        <v>248</v>
      </c>
      <c r="C39" s="30" t="s">
        <v>249</v>
      </c>
      <c r="D39" s="30" t="s">
        <v>23</v>
      </c>
      <c r="E39" s="31">
        <v>1500</v>
      </c>
      <c r="F39" s="32">
        <v>1503.0630000000001</v>
      </c>
      <c r="G39" s="33">
        <v>6.57999E-3</v>
      </c>
      <c r="H39" s="21">
        <v>7.3367000000000004</v>
      </c>
    </row>
    <row r="40" spans="1:8" ht="13.8" x14ac:dyDescent="0.25">
      <c r="A40" s="29">
        <v>13</v>
      </c>
      <c r="B40" s="30" t="s">
        <v>252</v>
      </c>
      <c r="C40" s="30" t="s">
        <v>253</v>
      </c>
      <c r="D40" s="30" t="s">
        <v>238</v>
      </c>
      <c r="E40" s="31">
        <v>1500</v>
      </c>
      <c r="F40" s="32">
        <v>1501.4204999999999</v>
      </c>
      <c r="G40" s="33">
        <v>6.5728000000000002E-3</v>
      </c>
      <c r="H40" s="21">
        <v>8.5150000000000006</v>
      </c>
    </row>
    <row r="41" spans="1:8" ht="27.6" x14ac:dyDescent="0.25">
      <c r="A41" s="29">
        <v>14</v>
      </c>
      <c r="B41" s="30" t="s">
        <v>538</v>
      </c>
      <c r="C41" s="30" t="s">
        <v>539</v>
      </c>
      <c r="D41" s="30" t="s">
        <v>238</v>
      </c>
      <c r="E41" s="31">
        <v>1300</v>
      </c>
      <c r="F41" s="32">
        <v>1293.6911</v>
      </c>
      <c r="G41" s="33">
        <v>5.6634199999999997E-3</v>
      </c>
      <c r="H41" s="21">
        <v>7.9050000000000002</v>
      </c>
    </row>
    <row r="42" spans="1:8" ht="13.8" x14ac:dyDescent="0.25">
      <c r="A42" s="22"/>
      <c r="B42" s="22"/>
      <c r="C42" s="23" t="s">
        <v>11</v>
      </c>
      <c r="D42" s="22"/>
      <c r="E42" s="22" t="s">
        <v>12</v>
      </c>
      <c r="F42" s="28">
        <v>31901.3361</v>
      </c>
      <c r="G42" s="25">
        <v>0.13965511999999999</v>
      </c>
      <c r="H42" s="21" t="s">
        <v>12</v>
      </c>
    </row>
    <row r="43" spans="1:8" ht="13.8" x14ac:dyDescent="0.25">
      <c r="A43" s="22"/>
      <c r="B43" s="22"/>
      <c r="C43" s="26"/>
      <c r="D43" s="22"/>
      <c r="E43" s="22"/>
      <c r="F43" s="27"/>
      <c r="G43" s="27"/>
      <c r="H43" s="21" t="s">
        <v>12</v>
      </c>
    </row>
    <row r="44" spans="1:8" ht="13.8" x14ac:dyDescent="0.25">
      <c r="A44" s="22"/>
      <c r="B44" s="22"/>
      <c r="C44" s="23" t="s">
        <v>72</v>
      </c>
      <c r="D44" s="22"/>
      <c r="E44" s="22"/>
      <c r="F44" s="22"/>
      <c r="G44" s="22"/>
      <c r="H44" s="21" t="s">
        <v>12</v>
      </c>
    </row>
    <row r="45" spans="1:8" ht="13.8" x14ac:dyDescent="0.25">
      <c r="A45" s="22"/>
      <c r="B45" s="22"/>
      <c r="C45" s="23" t="s">
        <v>11</v>
      </c>
      <c r="D45" s="22"/>
      <c r="E45" s="22" t="s">
        <v>12</v>
      </c>
      <c r="F45" s="24" t="s">
        <v>13</v>
      </c>
      <c r="G45" s="25">
        <v>0</v>
      </c>
      <c r="H45" s="21" t="s">
        <v>12</v>
      </c>
    </row>
    <row r="46" spans="1:8" ht="13.8" x14ac:dyDescent="0.25">
      <c r="A46" s="22"/>
      <c r="B46" s="22"/>
      <c r="C46" s="26"/>
      <c r="D46" s="22"/>
      <c r="E46" s="22"/>
      <c r="F46" s="27"/>
      <c r="G46" s="27"/>
      <c r="H46" s="21" t="s">
        <v>12</v>
      </c>
    </row>
    <row r="47" spans="1:8" ht="13.8" x14ac:dyDescent="0.25">
      <c r="A47" s="22"/>
      <c r="B47" s="22"/>
      <c r="C47" s="23" t="s">
        <v>73</v>
      </c>
      <c r="D47" s="22"/>
      <c r="E47" s="22"/>
      <c r="F47" s="22"/>
      <c r="G47" s="22"/>
      <c r="H47" s="21" t="s">
        <v>12</v>
      </c>
    </row>
    <row r="48" spans="1:8" ht="13.8" x14ac:dyDescent="0.25">
      <c r="A48" s="22"/>
      <c r="B48" s="22"/>
      <c r="C48" s="23" t="s">
        <v>11</v>
      </c>
      <c r="D48" s="22"/>
      <c r="E48" s="22" t="s">
        <v>12</v>
      </c>
      <c r="F48" s="24" t="s">
        <v>13</v>
      </c>
      <c r="G48" s="25">
        <v>0</v>
      </c>
      <c r="H48" s="21" t="s">
        <v>12</v>
      </c>
    </row>
    <row r="49" spans="1:8" ht="13.8" x14ac:dyDescent="0.25">
      <c r="A49" s="22"/>
      <c r="B49" s="22"/>
      <c r="C49" s="26"/>
      <c r="D49" s="22"/>
      <c r="E49" s="22"/>
      <c r="F49" s="27"/>
      <c r="G49" s="27"/>
      <c r="H49" s="21" t="s">
        <v>12</v>
      </c>
    </row>
    <row r="50" spans="1:8" ht="13.8" x14ac:dyDescent="0.25">
      <c r="A50" s="22"/>
      <c r="B50" s="22"/>
      <c r="C50" s="23" t="s">
        <v>83</v>
      </c>
      <c r="D50" s="22"/>
      <c r="E50" s="22"/>
      <c r="F50" s="27"/>
      <c r="G50" s="27"/>
      <c r="H50" s="21" t="s">
        <v>12</v>
      </c>
    </row>
    <row r="51" spans="1:8" ht="13.8" x14ac:dyDescent="0.25">
      <c r="A51" s="22"/>
      <c r="B51" s="22"/>
      <c r="C51" s="23" t="s">
        <v>11</v>
      </c>
      <c r="D51" s="22"/>
      <c r="E51" s="22" t="s">
        <v>12</v>
      </c>
      <c r="F51" s="24" t="s">
        <v>13</v>
      </c>
      <c r="G51" s="25">
        <v>0</v>
      </c>
      <c r="H51" s="21" t="s">
        <v>12</v>
      </c>
    </row>
    <row r="52" spans="1:8" ht="13.8" x14ac:dyDescent="0.25">
      <c r="A52" s="22"/>
      <c r="B52" s="22"/>
      <c r="C52" s="26"/>
      <c r="D52" s="22"/>
      <c r="E52" s="22"/>
      <c r="F52" s="27"/>
      <c r="G52" s="27"/>
      <c r="H52" s="21" t="s">
        <v>12</v>
      </c>
    </row>
    <row r="53" spans="1:8" ht="13.8" x14ac:dyDescent="0.25">
      <c r="A53" s="22"/>
      <c r="B53" s="22"/>
      <c r="C53" s="23" t="s">
        <v>84</v>
      </c>
      <c r="D53" s="22"/>
      <c r="E53" s="22"/>
      <c r="F53" s="28">
        <v>31901.3361</v>
      </c>
      <c r="G53" s="25">
        <v>0.13965511999999999</v>
      </c>
      <c r="H53" s="21" t="s">
        <v>12</v>
      </c>
    </row>
    <row r="54" spans="1:8" ht="13.8" x14ac:dyDescent="0.25">
      <c r="A54" s="22"/>
      <c r="B54" s="22"/>
      <c r="C54" s="26"/>
      <c r="D54" s="22"/>
      <c r="E54" s="22"/>
      <c r="F54" s="27"/>
      <c r="G54" s="27"/>
      <c r="H54" s="21" t="s">
        <v>12</v>
      </c>
    </row>
    <row r="55" spans="1:8" ht="13.8" x14ac:dyDescent="0.25">
      <c r="A55" s="22"/>
      <c r="B55" s="22"/>
      <c r="C55" s="23" t="s">
        <v>85</v>
      </c>
      <c r="D55" s="22"/>
      <c r="E55" s="22"/>
      <c r="F55" s="27"/>
      <c r="G55" s="27"/>
      <c r="H55" s="21" t="s">
        <v>12</v>
      </c>
    </row>
    <row r="56" spans="1:8" ht="13.8" x14ac:dyDescent="0.25">
      <c r="A56" s="22"/>
      <c r="B56" s="22"/>
      <c r="C56" s="23" t="s">
        <v>86</v>
      </c>
      <c r="D56" s="22"/>
      <c r="E56" s="22"/>
      <c r="F56" s="27"/>
      <c r="G56" s="27"/>
      <c r="H56" s="21" t="s">
        <v>12</v>
      </c>
    </row>
    <row r="57" spans="1:8" ht="13.8" x14ac:dyDescent="0.25">
      <c r="A57" s="29">
        <v>1</v>
      </c>
      <c r="B57" s="30" t="s">
        <v>151</v>
      </c>
      <c r="C57" s="30" t="s">
        <v>152</v>
      </c>
      <c r="D57" s="30" t="s">
        <v>94</v>
      </c>
      <c r="E57" s="31">
        <v>2100</v>
      </c>
      <c r="F57" s="32">
        <v>10139.136</v>
      </c>
      <c r="G57" s="33">
        <v>4.4386290000000002E-2</v>
      </c>
      <c r="H57" s="21">
        <v>6.91</v>
      </c>
    </row>
    <row r="58" spans="1:8" ht="13.8" x14ac:dyDescent="0.25">
      <c r="A58" s="29">
        <v>2</v>
      </c>
      <c r="B58" s="30" t="s">
        <v>540</v>
      </c>
      <c r="C58" s="30" t="s">
        <v>541</v>
      </c>
      <c r="D58" s="30" t="s">
        <v>94</v>
      </c>
      <c r="E58" s="31">
        <v>2000</v>
      </c>
      <c r="F58" s="32">
        <v>9764.33</v>
      </c>
      <c r="G58" s="33">
        <v>4.2745499999999999E-2</v>
      </c>
      <c r="H58" s="21">
        <v>6.8825000000000003</v>
      </c>
    </row>
    <row r="59" spans="1:8" ht="13.8" x14ac:dyDescent="0.25">
      <c r="A59" s="29">
        <v>3</v>
      </c>
      <c r="B59" s="30" t="s">
        <v>345</v>
      </c>
      <c r="C59" s="30" t="s">
        <v>346</v>
      </c>
      <c r="D59" s="30" t="s">
        <v>94</v>
      </c>
      <c r="E59" s="31">
        <v>1500</v>
      </c>
      <c r="F59" s="32">
        <v>7441.9650000000001</v>
      </c>
      <c r="G59" s="33">
        <v>3.2578839999999998E-2</v>
      </c>
      <c r="H59" s="21">
        <v>6.3253000000000004</v>
      </c>
    </row>
    <row r="60" spans="1:8" ht="13.8" x14ac:dyDescent="0.25">
      <c r="A60" s="29">
        <v>4</v>
      </c>
      <c r="B60" s="30" t="s">
        <v>542</v>
      </c>
      <c r="C60" s="30" t="s">
        <v>543</v>
      </c>
      <c r="D60" s="30" t="s">
        <v>187</v>
      </c>
      <c r="E60" s="31">
        <v>1500</v>
      </c>
      <c r="F60" s="32">
        <v>7441.6274999999996</v>
      </c>
      <c r="G60" s="33">
        <v>3.257736E-2</v>
      </c>
      <c r="H60" s="21">
        <v>6.3624000000000001</v>
      </c>
    </row>
    <row r="61" spans="1:8" ht="13.8" x14ac:dyDescent="0.25">
      <c r="A61" s="29">
        <v>5</v>
      </c>
      <c r="B61" s="30" t="s">
        <v>544</v>
      </c>
      <c r="C61" s="30" t="s">
        <v>545</v>
      </c>
      <c r="D61" s="30" t="s">
        <v>94</v>
      </c>
      <c r="E61" s="31">
        <v>1500</v>
      </c>
      <c r="F61" s="32">
        <v>7315.17</v>
      </c>
      <c r="G61" s="33">
        <v>3.2023759999999998E-2</v>
      </c>
      <c r="H61" s="21">
        <v>7.04</v>
      </c>
    </row>
    <row r="62" spans="1:8" ht="13.8" x14ac:dyDescent="0.25">
      <c r="A62" s="29">
        <v>6</v>
      </c>
      <c r="B62" s="30" t="s">
        <v>177</v>
      </c>
      <c r="C62" s="30" t="s">
        <v>178</v>
      </c>
      <c r="D62" s="30" t="s">
        <v>94</v>
      </c>
      <c r="E62" s="31">
        <v>1500</v>
      </c>
      <c r="F62" s="32">
        <v>7308.1274999999996</v>
      </c>
      <c r="G62" s="33">
        <v>3.1992930000000003E-2</v>
      </c>
      <c r="H62" s="21">
        <v>6.9950999999999999</v>
      </c>
    </row>
    <row r="63" spans="1:8" ht="13.8" x14ac:dyDescent="0.25">
      <c r="A63" s="29">
        <v>7</v>
      </c>
      <c r="B63" s="30" t="s">
        <v>192</v>
      </c>
      <c r="C63" s="30" t="s">
        <v>193</v>
      </c>
      <c r="D63" s="30" t="s">
        <v>94</v>
      </c>
      <c r="E63" s="31">
        <v>1200</v>
      </c>
      <c r="F63" s="32">
        <v>5794.8540000000003</v>
      </c>
      <c r="G63" s="33">
        <v>2.5368249999999998E-2</v>
      </c>
      <c r="H63" s="21">
        <v>6.91</v>
      </c>
    </row>
    <row r="64" spans="1:8" ht="13.8" x14ac:dyDescent="0.25">
      <c r="A64" s="29">
        <v>8</v>
      </c>
      <c r="B64" s="30" t="s">
        <v>343</v>
      </c>
      <c r="C64" s="30" t="s">
        <v>344</v>
      </c>
      <c r="D64" s="30" t="s">
        <v>94</v>
      </c>
      <c r="E64" s="31">
        <v>1000</v>
      </c>
      <c r="F64" s="32">
        <v>4964.3100000000004</v>
      </c>
      <c r="G64" s="33">
        <v>2.1732359999999999E-2</v>
      </c>
      <c r="H64" s="21">
        <v>6.4001000000000001</v>
      </c>
    </row>
    <row r="65" spans="1:8" ht="13.8" x14ac:dyDescent="0.25">
      <c r="A65" s="29">
        <v>9</v>
      </c>
      <c r="B65" s="30" t="s">
        <v>546</v>
      </c>
      <c r="C65" s="30" t="s">
        <v>547</v>
      </c>
      <c r="D65" s="30" t="s">
        <v>89</v>
      </c>
      <c r="E65" s="31">
        <v>1000</v>
      </c>
      <c r="F65" s="32">
        <v>4960.09</v>
      </c>
      <c r="G65" s="33">
        <v>2.1713880000000001E-2</v>
      </c>
      <c r="H65" s="21">
        <v>6.3846999999999996</v>
      </c>
    </row>
    <row r="66" spans="1:8" ht="13.8" x14ac:dyDescent="0.25">
      <c r="A66" s="29">
        <v>10</v>
      </c>
      <c r="B66" s="30" t="s">
        <v>548</v>
      </c>
      <c r="C66" s="30" t="s">
        <v>549</v>
      </c>
      <c r="D66" s="30" t="s">
        <v>94</v>
      </c>
      <c r="E66" s="31">
        <v>1000</v>
      </c>
      <c r="F66" s="32">
        <v>4873.0649999999996</v>
      </c>
      <c r="G66" s="33">
        <v>2.133291E-2</v>
      </c>
      <c r="H66" s="21">
        <v>6.84</v>
      </c>
    </row>
    <row r="67" spans="1:8" ht="13.8" x14ac:dyDescent="0.25">
      <c r="A67" s="29">
        <v>11</v>
      </c>
      <c r="B67" s="30" t="s">
        <v>550</v>
      </c>
      <c r="C67" s="30" t="s">
        <v>551</v>
      </c>
      <c r="D67" s="30" t="s">
        <v>94</v>
      </c>
      <c r="E67" s="31">
        <v>1000</v>
      </c>
      <c r="F67" s="32">
        <v>4834.8100000000004</v>
      </c>
      <c r="G67" s="33">
        <v>2.1165440000000001E-2</v>
      </c>
      <c r="H67" s="21">
        <v>6.8901000000000003</v>
      </c>
    </row>
    <row r="68" spans="1:8" ht="13.8" x14ac:dyDescent="0.25">
      <c r="A68" s="29">
        <v>12</v>
      </c>
      <c r="B68" s="30" t="s">
        <v>157</v>
      </c>
      <c r="C68" s="30" t="s">
        <v>158</v>
      </c>
      <c r="D68" s="30" t="s">
        <v>94</v>
      </c>
      <c r="E68" s="31">
        <v>1000</v>
      </c>
      <c r="F68" s="32">
        <v>4831.05</v>
      </c>
      <c r="G68" s="33">
        <v>2.1148980000000001E-2</v>
      </c>
      <c r="H68" s="21">
        <v>6.8998999999999997</v>
      </c>
    </row>
    <row r="69" spans="1:8" ht="13.8" x14ac:dyDescent="0.25">
      <c r="A69" s="29">
        <v>13</v>
      </c>
      <c r="B69" s="30" t="s">
        <v>163</v>
      </c>
      <c r="C69" s="30" t="s">
        <v>164</v>
      </c>
      <c r="D69" s="30" t="s">
        <v>94</v>
      </c>
      <c r="E69" s="31">
        <v>1000</v>
      </c>
      <c r="F69" s="32">
        <v>4821.74</v>
      </c>
      <c r="G69" s="33">
        <v>2.1108229999999999E-2</v>
      </c>
      <c r="H69" s="21">
        <v>6.92</v>
      </c>
    </row>
    <row r="70" spans="1:8" ht="13.8" x14ac:dyDescent="0.25">
      <c r="A70" s="29">
        <v>14</v>
      </c>
      <c r="B70" s="30" t="s">
        <v>167</v>
      </c>
      <c r="C70" s="30" t="s">
        <v>168</v>
      </c>
      <c r="D70" s="30" t="s">
        <v>94</v>
      </c>
      <c r="E70" s="31">
        <v>1000</v>
      </c>
      <c r="F70" s="32">
        <v>4803.5749999999998</v>
      </c>
      <c r="G70" s="33">
        <v>2.1028700000000001E-2</v>
      </c>
      <c r="H70" s="21">
        <v>6.9099000000000004</v>
      </c>
    </row>
    <row r="71" spans="1:8" ht="27.6" x14ac:dyDescent="0.25">
      <c r="A71" s="29">
        <v>15</v>
      </c>
      <c r="B71" s="30" t="s">
        <v>552</v>
      </c>
      <c r="C71" s="30" t="s">
        <v>553</v>
      </c>
      <c r="D71" s="30" t="s">
        <v>94</v>
      </c>
      <c r="E71" s="31">
        <v>1000</v>
      </c>
      <c r="F71" s="32">
        <v>4802.4250000000002</v>
      </c>
      <c r="G71" s="33">
        <v>2.1023670000000001E-2</v>
      </c>
      <c r="H71" s="21">
        <v>7.05</v>
      </c>
    </row>
    <row r="72" spans="1:8" ht="13.8" x14ac:dyDescent="0.25">
      <c r="A72" s="29">
        <v>16</v>
      </c>
      <c r="B72" s="30" t="s">
        <v>554</v>
      </c>
      <c r="C72" s="30" t="s">
        <v>555</v>
      </c>
      <c r="D72" s="30" t="s">
        <v>94</v>
      </c>
      <c r="E72" s="31">
        <v>1000</v>
      </c>
      <c r="F72" s="32">
        <v>4799.6949999999997</v>
      </c>
      <c r="G72" s="33">
        <v>2.1011720000000001E-2</v>
      </c>
      <c r="H72" s="21">
        <v>7.085</v>
      </c>
    </row>
    <row r="73" spans="1:8" ht="13.8" x14ac:dyDescent="0.25">
      <c r="A73" s="29">
        <v>17</v>
      </c>
      <c r="B73" s="30" t="s">
        <v>556</v>
      </c>
      <c r="C73" s="30" t="s">
        <v>557</v>
      </c>
      <c r="D73" s="30" t="s">
        <v>89</v>
      </c>
      <c r="E73" s="31">
        <v>1000</v>
      </c>
      <c r="F73" s="32">
        <v>4798.8950000000004</v>
      </c>
      <c r="G73" s="33">
        <v>2.1008220000000001E-2</v>
      </c>
      <c r="H73" s="21">
        <v>6.8901000000000003</v>
      </c>
    </row>
    <row r="74" spans="1:8" ht="27.6" x14ac:dyDescent="0.25">
      <c r="A74" s="29">
        <v>18</v>
      </c>
      <c r="B74" s="30" t="s">
        <v>558</v>
      </c>
      <c r="C74" s="30" t="s">
        <v>559</v>
      </c>
      <c r="D74" s="30" t="s">
        <v>94</v>
      </c>
      <c r="E74" s="31">
        <v>1000</v>
      </c>
      <c r="F74" s="32">
        <v>4788.21</v>
      </c>
      <c r="G74" s="33">
        <v>2.0961440000000001E-2</v>
      </c>
      <c r="H74" s="21">
        <v>7.05</v>
      </c>
    </row>
    <row r="75" spans="1:8" ht="13.8" x14ac:dyDescent="0.25">
      <c r="A75" s="29">
        <v>19</v>
      </c>
      <c r="B75" s="30" t="s">
        <v>560</v>
      </c>
      <c r="C75" s="30" t="s">
        <v>561</v>
      </c>
      <c r="D75" s="30" t="s">
        <v>89</v>
      </c>
      <c r="E75" s="31">
        <v>1000</v>
      </c>
      <c r="F75" s="32">
        <v>4709.8900000000003</v>
      </c>
      <c r="G75" s="33">
        <v>2.0618580000000001E-2</v>
      </c>
      <c r="H75" s="21">
        <v>7.07</v>
      </c>
    </row>
    <row r="76" spans="1:8" ht="13.8" x14ac:dyDescent="0.25">
      <c r="A76" s="29">
        <v>20</v>
      </c>
      <c r="B76" s="30" t="s">
        <v>194</v>
      </c>
      <c r="C76" s="30" t="s">
        <v>195</v>
      </c>
      <c r="D76" s="30" t="s">
        <v>94</v>
      </c>
      <c r="E76" s="31">
        <v>800</v>
      </c>
      <c r="F76" s="32">
        <v>3905.5839999999998</v>
      </c>
      <c r="G76" s="33">
        <v>1.709755E-2</v>
      </c>
      <c r="H76" s="21">
        <v>6.84</v>
      </c>
    </row>
    <row r="77" spans="1:8" ht="13.8" x14ac:dyDescent="0.25">
      <c r="A77" s="29">
        <v>21</v>
      </c>
      <c r="B77" s="30" t="s">
        <v>263</v>
      </c>
      <c r="C77" s="30" t="s">
        <v>264</v>
      </c>
      <c r="D77" s="30" t="s">
        <v>94</v>
      </c>
      <c r="E77" s="31">
        <v>800</v>
      </c>
      <c r="F77" s="32">
        <v>3862.9119999999998</v>
      </c>
      <c r="G77" s="33">
        <v>1.6910749999999999E-2</v>
      </c>
      <c r="H77" s="21">
        <v>6.89</v>
      </c>
    </row>
    <row r="78" spans="1:8" ht="13.8" x14ac:dyDescent="0.25">
      <c r="A78" s="29">
        <v>22</v>
      </c>
      <c r="B78" s="30" t="s">
        <v>190</v>
      </c>
      <c r="C78" s="30" t="s">
        <v>191</v>
      </c>
      <c r="D78" s="30" t="s">
        <v>89</v>
      </c>
      <c r="E78" s="31">
        <v>600</v>
      </c>
      <c r="F78" s="32">
        <v>2880.8220000000001</v>
      </c>
      <c r="G78" s="33">
        <v>1.261143E-2</v>
      </c>
      <c r="H78" s="21">
        <v>6.8951000000000002</v>
      </c>
    </row>
    <row r="79" spans="1:8" ht="13.8" x14ac:dyDescent="0.25">
      <c r="A79" s="29">
        <v>23</v>
      </c>
      <c r="B79" s="30" t="s">
        <v>562</v>
      </c>
      <c r="C79" s="30" t="s">
        <v>563</v>
      </c>
      <c r="D79" s="30" t="s">
        <v>94</v>
      </c>
      <c r="E79" s="31">
        <v>500</v>
      </c>
      <c r="F79" s="32">
        <v>2476.5500000000002</v>
      </c>
      <c r="G79" s="33">
        <v>1.084164E-2</v>
      </c>
      <c r="H79" s="21">
        <v>6.4001999999999999</v>
      </c>
    </row>
    <row r="80" spans="1:8" ht="13.8" x14ac:dyDescent="0.25">
      <c r="A80" s="29">
        <v>24</v>
      </c>
      <c r="B80" s="30" t="s">
        <v>564</v>
      </c>
      <c r="C80" s="30" t="s">
        <v>565</v>
      </c>
      <c r="D80" s="30" t="s">
        <v>94</v>
      </c>
      <c r="E80" s="31">
        <v>500</v>
      </c>
      <c r="F80" s="32">
        <v>2446.1149999999998</v>
      </c>
      <c r="G80" s="33">
        <v>1.070841E-2</v>
      </c>
      <c r="H80" s="21">
        <v>6.8724999999999996</v>
      </c>
    </row>
    <row r="81" spans="1:8" ht="13.8" x14ac:dyDescent="0.25">
      <c r="A81" s="29">
        <v>25</v>
      </c>
      <c r="B81" s="30" t="s">
        <v>566</v>
      </c>
      <c r="C81" s="30" t="s">
        <v>567</v>
      </c>
      <c r="D81" s="30" t="s">
        <v>94</v>
      </c>
      <c r="E81" s="31">
        <v>500</v>
      </c>
      <c r="F81" s="32">
        <v>2445.6424999999999</v>
      </c>
      <c r="G81" s="33">
        <v>1.070634E-2</v>
      </c>
      <c r="H81" s="21">
        <v>6.875</v>
      </c>
    </row>
    <row r="82" spans="1:8" ht="13.8" x14ac:dyDescent="0.25">
      <c r="A82" s="29">
        <v>26</v>
      </c>
      <c r="B82" s="30" t="s">
        <v>568</v>
      </c>
      <c r="C82" s="30" t="s">
        <v>569</v>
      </c>
      <c r="D82" s="30" t="s">
        <v>94</v>
      </c>
      <c r="E82" s="31">
        <v>500</v>
      </c>
      <c r="F82" s="32">
        <v>2442.7775000000001</v>
      </c>
      <c r="G82" s="33">
        <v>1.06938E-2</v>
      </c>
      <c r="H82" s="21">
        <v>6.8400999999999996</v>
      </c>
    </row>
    <row r="83" spans="1:8" ht="13.8" x14ac:dyDescent="0.25">
      <c r="A83" s="29">
        <v>27</v>
      </c>
      <c r="B83" s="30" t="s">
        <v>87</v>
      </c>
      <c r="C83" s="30" t="s">
        <v>88</v>
      </c>
      <c r="D83" s="30" t="s">
        <v>89</v>
      </c>
      <c r="E83" s="31">
        <v>500</v>
      </c>
      <c r="F83" s="32">
        <v>2414.2600000000002</v>
      </c>
      <c r="G83" s="33">
        <v>1.0568950000000001E-2</v>
      </c>
      <c r="H83" s="21">
        <v>6.8951000000000002</v>
      </c>
    </row>
    <row r="84" spans="1:8" ht="13.8" x14ac:dyDescent="0.25">
      <c r="A84" s="29">
        <v>28</v>
      </c>
      <c r="B84" s="30" t="s">
        <v>570</v>
      </c>
      <c r="C84" s="30" t="s">
        <v>571</v>
      </c>
      <c r="D84" s="30" t="s">
        <v>94</v>
      </c>
      <c r="E84" s="31">
        <v>500</v>
      </c>
      <c r="F84" s="32">
        <v>2409.1725000000001</v>
      </c>
      <c r="G84" s="33">
        <v>1.0546679999999999E-2</v>
      </c>
      <c r="H84" s="21">
        <v>6.9499000000000004</v>
      </c>
    </row>
    <row r="85" spans="1:8" ht="13.8" x14ac:dyDescent="0.25">
      <c r="A85" s="29">
        <v>29</v>
      </c>
      <c r="B85" s="30" t="s">
        <v>165</v>
      </c>
      <c r="C85" s="30" t="s">
        <v>166</v>
      </c>
      <c r="D85" s="30" t="s">
        <v>94</v>
      </c>
      <c r="E85" s="31">
        <v>500</v>
      </c>
      <c r="F85" s="32">
        <v>2406.5700000000002</v>
      </c>
      <c r="G85" s="33">
        <v>1.0535289999999999E-2</v>
      </c>
      <c r="H85" s="21">
        <v>7.0499000000000001</v>
      </c>
    </row>
    <row r="86" spans="1:8" ht="13.8" x14ac:dyDescent="0.25">
      <c r="A86" s="29">
        <v>30</v>
      </c>
      <c r="B86" s="30" t="s">
        <v>259</v>
      </c>
      <c r="C86" s="30" t="s">
        <v>260</v>
      </c>
      <c r="D86" s="30" t="s">
        <v>94</v>
      </c>
      <c r="E86" s="31">
        <v>500</v>
      </c>
      <c r="F86" s="32">
        <v>2403.8024999999998</v>
      </c>
      <c r="G86" s="33">
        <v>1.052317E-2</v>
      </c>
      <c r="H86" s="21">
        <v>6.8901000000000003</v>
      </c>
    </row>
    <row r="87" spans="1:8" ht="13.8" x14ac:dyDescent="0.25">
      <c r="A87" s="29">
        <v>31</v>
      </c>
      <c r="B87" s="30" t="s">
        <v>572</v>
      </c>
      <c r="C87" s="30" t="s">
        <v>573</v>
      </c>
      <c r="D87" s="30" t="s">
        <v>187</v>
      </c>
      <c r="E87" s="31">
        <v>500</v>
      </c>
      <c r="F87" s="32">
        <v>2397.2824999999998</v>
      </c>
      <c r="G87" s="33">
        <v>1.049463E-2</v>
      </c>
      <c r="H87" s="21">
        <v>6.92</v>
      </c>
    </row>
    <row r="88" spans="1:8" ht="13.8" x14ac:dyDescent="0.25">
      <c r="A88" s="29">
        <v>32</v>
      </c>
      <c r="B88" s="30" t="s">
        <v>188</v>
      </c>
      <c r="C88" s="30" t="s">
        <v>189</v>
      </c>
      <c r="D88" s="30" t="s">
        <v>94</v>
      </c>
      <c r="E88" s="31">
        <v>500</v>
      </c>
      <c r="F88" s="32">
        <v>2354.3649999999998</v>
      </c>
      <c r="G88" s="33">
        <v>1.030675E-2</v>
      </c>
      <c r="H88" s="21">
        <v>7.1</v>
      </c>
    </row>
    <row r="89" spans="1:8" ht="13.8" x14ac:dyDescent="0.25">
      <c r="A89" s="29">
        <v>33</v>
      </c>
      <c r="B89" s="30" t="s">
        <v>92</v>
      </c>
      <c r="C89" s="30" t="s">
        <v>93</v>
      </c>
      <c r="D89" s="30" t="s">
        <v>94</v>
      </c>
      <c r="E89" s="31">
        <v>400</v>
      </c>
      <c r="F89" s="32">
        <v>1920.0319999999999</v>
      </c>
      <c r="G89" s="33">
        <v>8.4053600000000006E-3</v>
      </c>
      <c r="H89" s="21">
        <v>6.91</v>
      </c>
    </row>
    <row r="90" spans="1:8" ht="13.8" x14ac:dyDescent="0.25">
      <c r="A90" s="22"/>
      <c r="B90" s="22"/>
      <c r="C90" s="23" t="s">
        <v>11</v>
      </c>
      <c r="D90" s="22"/>
      <c r="E90" s="22" t="s">
        <v>12</v>
      </c>
      <c r="F90" s="28">
        <v>149958.85250000001</v>
      </c>
      <c r="G90" s="25">
        <v>0.65647781000000005</v>
      </c>
      <c r="H90" s="21" t="s">
        <v>12</v>
      </c>
    </row>
    <row r="91" spans="1:8" ht="13.8" x14ac:dyDescent="0.25">
      <c r="A91" s="22"/>
      <c r="B91" s="22"/>
      <c r="C91" s="26"/>
      <c r="D91" s="22"/>
      <c r="E91" s="22"/>
      <c r="F91" s="27"/>
      <c r="G91" s="27"/>
      <c r="H91" s="21" t="s">
        <v>12</v>
      </c>
    </row>
    <row r="92" spans="1:8" ht="13.8" x14ac:dyDescent="0.25">
      <c r="A92" s="22"/>
      <c r="B92" s="22"/>
      <c r="C92" s="23" t="s">
        <v>95</v>
      </c>
      <c r="D92" s="22"/>
      <c r="E92" s="22"/>
      <c r="F92" s="27"/>
      <c r="G92" s="27"/>
      <c r="H92" s="21" t="s">
        <v>12</v>
      </c>
    </row>
    <row r="93" spans="1:8" ht="27.6" x14ac:dyDescent="0.25">
      <c r="A93" s="29">
        <v>1</v>
      </c>
      <c r="B93" s="30" t="s">
        <v>574</v>
      </c>
      <c r="C93" s="30" t="s">
        <v>575</v>
      </c>
      <c r="D93" s="30" t="s">
        <v>94</v>
      </c>
      <c r="E93" s="31">
        <v>2000</v>
      </c>
      <c r="F93" s="32">
        <v>9561.52</v>
      </c>
      <c r="G93" s="33">
        <v>4.1857650000000003E-2</v>
      </c>
      <c r="H93" s="21">
        <v>7.54</v>
      </c>
    </row>
    <row r="94" spans="1:8" ht="13.8" x14ac:dyDescent="0.25">
      <c r="A94" s="29">
        <v>2</v>
      </c>
      <c r="B94" s="30" t="s">
        <v>461</v>
      </c>
      <c r="C94" s="30" t="s">
        <v>462</v>
      </c>
      <c r="D94" s="30" t="s">
        <v>94</v>
      </c>
      <c r="E94" s="31">
        <v>1000</v>
      </c>
      <c r="F94" s="32">
        <v>4965.0600000000004</v>
      </c>
      <c r="G94" s="33">
        <v>2.1735640000000001E-2</v>
      </c>
      <c r="H94" s="21">
        <v>6.7601000000000004</v>
      </c>
    </row>
    <row r="95" spans="1:8" ht="13.8" x14ac:dyDescent="0.25">
      <c r="A95" s="29">
        <v>3</v>
      </c>
      <c r="B95" s="30" t="s">
        <v>576</v>
      </c>
      <c r="C95" s="30" t="s">
        <v>577</v>
      </c>
      <c r="D95" s="30" t="s">
        <v>94</v>
      </c>
      <c r="E95" s="31">
        <v>1000</v>
      </c>
      <c r="F95" s="32">
        <v>4883.5349999999999</v>
      </c>
      <c r="G95" s="33">
        <v>2.1378749999999998E-2</v>
      </c>
      <c r="H95" s="21">
        <v>7.02</v>
      </c>
    </row>
    <row r="96" spans="1:8" ht="13.8" x14ac:dyDescent="0.25">
      <c r="A96" s="29">
        <v>4</v>
      </c>
      <c r="B96" s="30" t="s">
        <v>578</v>
      </c>
      <c r="C96" s="30" t="s">
        <v>579</v>
      </c>
      <c r="D96" s="30" t="s">
        <v>94</v>
      </c>
      <c r="E96" s="31">
        <v>1000</v>
      </c>
      <c r="F96" s="32">
        <v>4782.22</v>
      </c>
      <c r="G96" s="33">
        <v>2.0935220000000001E-2</v>
      </c>
      <c r="H96" s="21">
        <v>7.59</v>
      </c>
    </row>
    <row r="97" spans="1:8" ht="13.8" x14ac:dyDescent="0.25">
      <c r="A97" s="29">
        <v>5</v>
      </c>
      <c r="B97" s="30" t="s">
        <v>206</v>
      </c>
      <c r="C97" s="30" t="s">
        <v>207</v>
      </c>
      <c r="D97" s="30" t="s">
        <v>94</v>
      </c>
      <c r="E97" s="31">
        <v>700</v>
      </c>
      <c r="F97" s="32">
        <v>3426.1149999999998</v>
      </c>
      <c r="G97" s="33">
        <v>1.4998569999999999E-2</v>
      </c>
      <c r="H97" s="21">
        <v>8.65</v>
      </c>
    </row>
    <row r="98" spans="1:8" ht="13.8" x14ac:dyDescent="0.25">
      <c r="A98" s="29">
        <v>6</v>
      </c>
      <c r="B98" s="30" t="s">
        <v>202</v>
      </c>
      <c r="C98" s="30" t="s">
        <v>203</v>
      </c>
      <c r="D98" s="30" t="s">
        <v>94</v>
      </c>
      <c r="E98" s="31">
        <v>700</v>
      </c>
      <c r="F98" s="32">
        <v>3346.4479999999999</v>
      </c>
      <c r="G98" s="33">
        <v>1.4649809999999999E-2</v>
      </c>
      <c r="H98" s="21">
        <v>7.9001000000000001</v>
      </c>
    </row>
    <row r="99" spans="1:8" ht="13.8" x14ac:dyDescent="0.25">
      <c r="A99" s="29">
        <v>7</v>
      </c>
      <c r="B99" s="30" t="s">
        <v>419</v>
      </c>
      <c r="C99" s="30" t="s">
        <v>420</v>
      </c>
      <c r="D99" s="30" t="s">
        <v>94</v>
      </c>
      <c r="E99" s="31">
        <v>600</v>
      </c>
      <c r="F99" s="32">
        <v>2975.3009999999999</v>
      </c>
      <c r="G99" s="33">
        <v>1.302503E-2</v>
      </c>
      <c r="H99" s="21">
        <v>7.39</v>
      </c>
    </row>
    <row r="100" spans="1:8" ht="13.8" x14ac:dyDescent="0.25">
      <c r="A100" s="29">
        <v>8</v>
      </c>
      <c r="B100" s="30" t="s">
        <v>580</v>
      </c>
      <c r="C100" s="30" t="s">
        <v>581</v>
      </c>
      <c r="D100" s="30" t="s">
        <v>94</v>
      </c>
      <c r="E100" s="31">
        <v>500</v>
      </c>
      <c r="F100" s="32">
        <v>2395.0475000000001</v>
      </c>
      <c r="G100" s="33">
        <v>1.048485E-2</v>
      </c>
      <c r="H100" s="21">
        <v>7.4050000000000002</v>
      </c>
    </row>
    <row r="101" spans="1:8" ht="13.8" x14ac:dyDescent="0.25">
      <c r="A101" s="29">
        <v>9</v>
      </c>
      <c r="B101" s="30" t="s">
        <v>216</v>
      </c>
      <c r="C101" s="30" t="s">
        <v>217</v>
      </c>
      <c r="D101" s="30" t="s">
        <v>94</v>
      </c>
      <c r="E101" s="31">
        <v>400</v>
      </c>
      <c r="F101" s="32">
        <v>1929.972</v>
      </c>
      <c r="G101" s="33">
        <v>8.4488800000000006E-3</v>
      </c>
      <c r="H101" s="21">
        <v>7.7000999999999999</v>
      </c>
    </row>
    <row r="102" spans="1:8" ht="13.8" x14ac:dyDescent="0.25">
      <c r="A102" s="29">
        <v>10</v>
      </c>
      <c r="B102" s="30" t="s">
        <v>208</v>
      </c>
      <c r="C102" s="30" t="s">
        <v>209</v>
      </c>
      <c r="D102" s="30" t="s">
        <v>94</v>
      </c>
      <c r="E102" s="31">
        <v>400</v>
      </c>
      <c r="F102" s="32">
        <v>1928.31</v>
      </c>
      <c r="G102" s="33">
        <v>8.4416000000000005E-3</v>
      </c>
      <c r="H102" s="21">
        <v>6.9950000000000001</v>
      </c>
    </row>
    <row r="103" spans="1:8" ht="13.8" x14ac:dyDescent="0.25">
      <c r="A103" s="22"/>
      <c r="B103" s="22"/>
      <c r="C103" s="23" t="s">
        <v>11</v>
      </c>
      <c r="D103" s="22"/>
      <c r="E103" s="22" t="s">
        <v>12</v>
      </c>
      <c r="F103" s="28">
        <v>40193.5285</v>
      </c>
      <c r="G103" s="25">
        <v>0.175956</v>
      </c>
      <c r="H103" s="21" t="s">
        <v>12</v>
      </c>
    </row>
    <row r="104" spans="1:8" ht="13.8" x14ac:dyDescent="0.25">
      <c r="A104" s="22"/>
      <c r="B104" s="22"/>
      <c r="C104" s="26"/>
      <c r="D104" s="22"/>
      <c r="E104" s="22"/>
      <c r="F104" s="27"/>
      <c r="G104" s="27"/>
      <c r="H104" s="21" t="s">
        <v>12</v>
      </c>
    </row>
    <row r="105" spans="1:8" ht="13.8" x14ac:dyDescent="0.25">
      <c r="A105" s="22"/>
      <c r="B105" s="22"/>
      <c r="C105" s="23" t="s">
        <v>96</v>
      </c>
      <c r="D105" s="22"/>
      <c r="E105" s="22"/>
      <c r="F105" s="27"/>
      <c r="G105" s="27"/>
      <c r="H105" s="21" t="s">
        <v>12</v>
      </c>
    </row>
    <row r="106" spans="1:8" ht="13.8" x14ac:dyDescent="0.25">
      <c r="A106" s="29">
        <v>1</v>
      </c>
      <c r="B106" s="30" t="s">
        <v>222</v>
      </c>
      <c r="C106" s="30" t="s">
        <v>223</v>
      </c>
      <c r="D106" s="30" t="s">
        <v>76</v>
      </c>
      <c r="E106" s="31">
        <v>3000000</v>
      </c>
      <c r="F106" s="32">
        <v>2973.6210000000001</v>
      </c>
      <c r="G106" s="33">
        <v>1.301768E-2</v>
      </c>
      <c r="H106" s="21">
        <v>5.3083</v>
      </c>
    </row>
    <row r="107" spans="1:8" ht="13.8" x14ac:dyDescent="0.25">
      <c r="A107" s="29">
        <v>2</v>
      </c>
      <c r="B107" s="30" t="s">
        <v>224</v>
      </c>
      <c r="C107" s="30" t="s">
        <v>225</v>
      </c>
      <c r="D107" s="30" t="s">
        <v>76</v>
      </c>
      <c r="E107" s="31">
        <v>2500000</v>
      </c>
      <c r="F107" s="32">
        <v>2490.4349999999999</v>
      </c>
      <c r="G107" s="33">
        <v>1.0902429999999999E-2</v>
      </c>
      <c r="H107" s="21">
        <v>5.1931000000000003</v>
      </c>
    </row>
    <row r="108" spans="1:8" ht="13.8" x14ac:dyDescent="0.25">
      <c r="A108" s="22"/>
      <c r="B108" s="22"/>
      <c r="C108" s="23" t="s">
        <v>11</v>
      </c>
      <c r="D108" s="22"/>
      <c r="E108" s="22" t="s">
        <v>12</v>
      </c>
      <c r="F108" s="28">
        <v>5464.0559999999996</v>
      </c>
      <c r="G108" s="25">
        <v>2.3920110000000001E-2</v>
      </c>
      <c r="H108" s="21" t="s">
        <v>12</v>
      </c>
    </row>
    <row r="109" spans="1:8" ht="13.8" x14ac:dyDescent="0.25">
      <c r="A109" s="22"/>
      <c r="B109" s="22"/>
      <c r="C109" s="26"/>
      <c r="D109" s="22"/>
      <c r="E109" s="22"/>
      <c r="F109" s="27"/>
      <c r="G109" s="27"/>
      <c r="H109" s="21" t="s">
        <v>12</v>
      </c>
    </row>
    <row r="110" spans="1:8" ht="13.8" x14ac:dyDescent="0.25">
      <c r="A110" s="22"/>
      <c r="B110" s="22"/>
      <c r="C110" s="23" t="s">
        <v>97</v>
      </c>
      <c r="D110" s="22"/>
      <c r="E110" s="22"/>
      <c r="F110" s="27"/>
      <c r="G110" s="27"/>
      <c r="H110" s="21" t="s">
        <v>12</v>
      </c>
    </row>
    <row r="111" spans="1:8" ht="13.8" x14ac:dyDescent="0.25">
      <c r="A111" s="29">
        <v>1</v>
      </c>
      <c r="B111" s="30"/>
      <c r="C111" s="30" t="s">
        <v>98</v>
      </c>
      <c r="D111" s="30"/>
      <c r="E111" s="34"/>
      <c r="F111" s="32">
        <v>2589.4271771120002</v>
      </c>
      <c r="G111" s="33">
        <v>1.133579E-2</v>
      </c>
      <c r="H111" s="21">
        <v>5.25</v>
      </c>
    </row>
    <row r="112" spans="1:8" ht="13.8" x14ac:dyDescent="0.25">
      <c r="A112" s="22"/>
      <c r="B112" s="22"/>
      <c r="C112" s="23" t="s">
        <v>11</v>
      </c>
      <c r="D112" s="22"/>
      <c r="E112" s="22" t="s">
        <v>12</v>
      </c>
      <c r="F112" s="28">
        <v>2589.4271771120002</v>
      </c>
      <c r="G112" s="25">
        <v>1.133579E-2</v>
      </c>
      <c r="H112" s="21" t="s">
        <v>12</v>
      </c>
    </row>
    <row r="113" spans="1:16" ht="13.8" x14ac:dyDescent="0.25">
      <c r="A113" s="22"/>
      <c r="B113" s="22"/>
      <c r="C113" s="26"/>
      <c r="D113" s="22"/>
      <c r="E113" s="22"/>
      <c r="F113" s="27"/>
      <c r="G113" s="27"/>
      <c r="H113" s="21" t="s">
        <v>12</v>
      </c>
    </row>
    <row r="114" spans="1:16" ht="13.8" x14ac:dyDescent="0.25">
      <c r="A114" s="22"/>
      <c r="B114" s="22"/>
      <c r="C114" s="23" t="s">
        <v>99</v>
      </c>
      <c r="D114" s="22"/>
      <c r="E114" s="22"/>
      <c r="F114" s="28">
        <v>198205.864177112</v>
      </c>
      <c r="G114" s="25">
        <v>0.86768970999999995</v>
      </c>
      <c r="H114" s="21" t="s">
        <v>12</v>
      </c>
    </row>
    <row r="115" spans="1:16" ht="13.8" x14ac:dyDescent="0.25">
      <c r="A115" s="22"/>
      <c r="B115" s="22"/>
      <c r="C115" s="27"/>
      <c r="D115" s="22"/>
      <c r="E115" s="22"/>
      <c r="F115" s="22"/>
      <c r="G115" s="22"/>
      <c r="H115" s="21" t="s">
        <v>12</v>
      </c>
    </row>
    <row r="116" spans="1:16" ht="13.8" x14ac:dyDescent="0.25">
      <c r="A116" s="22"/>
      <c r="B116" s="22"/>
      <c r="C116" s="23" t="s">
        <v>100</v>
      </c>
      <c r="D116" s="22"/>
      <c r="E116" s="22"/>
      <c r="F116" s="22"/>
      <c r="G116" s="22"/>
      <c r="H116" s="21" t="s">
        <v>12</v>
      </c>
    </row>
    <row r="117" spans="1:16" ht="13.8" x14ac:dyDescent="0.25">
      <c r="A117" s="22"/>
      <c r="B117" s="22"/>
      <c r="C117" s="23" t="s">
        <v>101</v>
      </c>
      <c r="D117" s="22"/>
      <c r="E117" s="22"/>
      <c r="F117" s="22"/>
      <c r="G117" s="22"/>
      <c r="H117" s="21" t="s">
        <v>12</v>
      </c>
    </row>
    <row r="118" spans="1:16" ht="13.8" x14ac:dyDescent="0.25">
      <c r="A118" s="22"/>
      <c r="B118" s="22"/>
      <c r="C118" s="23" t="s">
        <v>11</v>
      </c>
      <c r="D118" s="22"/>
      <c r="E118" s="22" t="s">
        <v>12</v>
      </c>
      <c r="F118" s="24" t="s">
        <v>13</v>
      </c>
      <c r="G118" s="25">
        <v>0</v>
      </c>
      <c r="H118" s="21" t="s">
        <v>12</v>
      </c>
    </row>
    <row r="119" spans="1:16" ht="13.8" x14ac:dyDescent="0.25">
      <c r="A119" s="19"/>
      <c r="B119" s="19"/>
      <c r="C119" s="82"/>
      <c r="D119" s="19"/>
      <c r="E119" s="19"/>
      <c r="F119" s="47"/>
      <c r="G119" s="47"/>
      <c r="H119" s="21" t="s">
        <v>12</v>
      </c>
    </row>
    <row r="120" spans="1:16" ht="13.8" x14ac:dyDescent="0.3">
      <c r="A120" s="19"/>
      <c r="B120" s="19"/>
      <c r="C120" s="20" t="s">
        <v>655</v>
      </c>
      <c r="D120" s="19"/>
      <c r="E120" s="19"/>
      <c r="F120" s="47"/>
      <c r="G120" s="47"/>
      <c r="H120" s="21" t="s">
        <v>12</v>
      </c>
      <c r="I120" s="63"/>
      <c r="J120" s="63"/>
      <c r="K120" s="63"/>
      <c r="L120" s="63"/>
      <c r="M120" s="63"/>
      <c r="N120" s="83"/>
      <c r="O120" s="83"/>
      <c r="P120" s="83"/>
    </row>
    <row r="121" spans="1:16" ht="13.8" x14ac:dyDescent="0.25">
      <c r="A121" s="84">
        <v>1</v>
      </c>
      <c r="B121" s="52" t="s">
        <v>102</v>
      </c>
      <c r="C121" s="52" t="s">
        <v>103</v>
      </c>
      <c r="D121" s="52"/>
      <c r="E121" s="85">
        <v>5925.4179999999997</v>
      </c>
      <c r="F121" s="86">
        <v>706.34944294499996</v>
      </c>
      <c r="G121" s="87">
        <v>3.0921999999999998E-3</v>
      </c>
      <c r="H121" s="21"/>
    </row>
    <row r="122" spans="1:16" ht="13.8" x14ac:dyDescent="0.25">
      <c r="A122" s="19"/>
      <c r="B122" s="19"/>
      <c r="C122" s="20" t="s">
        <v>11</v>
      </c>
      <c r="D122" s="19"/>
      <c r="E122" s="19" t="s">
        <v>12</v>
      </c>
      <c r="F122" s="88">
        <f>SUM(F121)</f>
        <v>706.34944294499996</v>
      </c>
      <c r="G122" s="89">
        <f>SUM(G121)</f>
        <v>3.0921999999999998E-3</v>
      </c>
      <c r="H122" s="21" t="s">
        <v>12</v>
      </c>
    </row>
    <row r="123" spans="1:16" ht="13.8" x14ac:dyDescent="0.25">
      <c r="A123" s="22"/>
      <c r="B123" s="22"/>
      <c r="C123" s="26"/>
      <c r="D123" s="22"/>
      <c r="E123" s="22"/>
      <c r="F123" s="27"/>
      <c r="G123" s="27"/>
      <c r="H123" s="21" t="s">
        <v>12</v>
      </c>
    </row>
    <row r="124" spans="1:16" ht="13.8" x14ac:dyDescent="0.25">
      <c r="A124" s="22"/>
      <c r="B124" s="22"/>
      <c r="C124" s="23" t="s">
        <v>104</v>
      </c>
      <c r="D124" s="22"/>
      <c r="E124" s="22"/>
      <c r="F124" s="22"/>
      <c r="G124" s="22"/>
      <c r="H124" s="21" t="s">
        <v>12</v>
      </c>
    </row>
    <row r="125" spans="1:16" ht="13.8" x14ac:dyDescent="0.25">
      <c r="A125" s="22"/>
      <c r="B125" s="22"/>
      <c r="C125" s="23" t="s">
        <v>105</v>
      </c>
      <c r="D125" s="22"/>
      <c r="E125" s="22"/>
      <c r="F125" s="22"/>
      <c r="G125" s="22"/>
      <c r="H125" s="21" t="s">
        <v>12</v>
      </c>
    </row>
    <row r="126" spans="1:16" ht="13.8" x14ac:dyDescent="0.25">
      <c r="A126" s="22"/>
      <c r="B126" s="22"/>
      <c r="C126" s="23" t="s">
        <v>11</v>
      </c>
      <c r="D126" s="22"/>
      <c r="E126" s="22" t="s">
        <v>12</v>
      </c>
      <c r="F126" s="24" t="s">
        <v>13</v>
      </c>
      <c r="G126" s="25">
        <v>0</v>
      </c>
      <c r="H126" s="21" t="s">
        <v>12</v>
      </c>
    </row>
    <row r="127" spans="1:16" ht="13.8" x14ac:dyDescent="0.25">
      <c r="A127" s="22"/>
      <c r="B127" s="22"/>
      <c r="C127" s="26"/>
      <c r="D127" s="22"/>
      <c r="E127" s="22"/>
      <c r="F127" s="27"/>
      <c r="G127" s="27"/>
      <c r="H127" s="21" t="s">
        <v>12</v>
      </c>
    </row>
    <row r="128" spans="1:16" ht="13.8" x14ac:dyDescent="0.25">
      <c r="A128" s="22"/>
      <c r="B128" s="22"/>
      <c r="C128" s="23" t="s">
        <v>106</v>
      </c>
      <c r="D128" s="22"/>
      <c r="E128" s="22"/>
      <c r="F128" s="27"/>
      <c r="G128" s="27"/>
      <c r="H128" s="21" t="s">
        <v>12</v>
      </c>
    </row>
    <row r="129" spans="1:10" ht="13.8" x14ac:dyDescent="0.25">
      <c r="A129" s="22"/>
      <c r="B129" s="22"/>
      <c r="C129" s="23" t="s">
        <v>11</v>
      </c>
      <c r="D129" s="22"/>
      <c r="E129" s="22" t="s">
        <v>12</v>
      </c>
      <c r="F129" s="24" t="s">
        <v>13</v>
      </c>
      <c r="G129" s="25">
        <v>0</v>
      </c>
      <c r="H129" s="21" t="s">
        <v>12</v>
      </c>
    </row>
    <row r="130" spans="1:10" ht="13.8" x14ac:dyDescent="0.25">
      <c r="A130" s="19"/>
      <c r="B130" s="19"/>
      <c r="C130" s="82"/>
      <c r="D130" s="19"/>
      <c r="E130" s="19"/>
      <c r="F130" s="47"/>
      <c r="G130" s="47"/>
      <c r="H130" s="21" t="s">
        <v>12</v>
      </c>
    </row>
    <row r="131" spans="1:10" ht="13.8" x14ac:dyDescent="0.25">
      <c r="A131" s="140"/>
      <c r="B131" s="140"/>
      <c r="C131" s="141" t="s">
        <v>737</v>
      </c>
      <c r="D131" s="142"/>
      <c r="E131" s="143"/>
      <c r="F131" s="143"/>
      <c r="G131" s="142"/>
      <c r="H131" s="143" t="s">
        <v>12</v>
      </c>
    </row>
    <row r="132" spans="1:10" ht="27.6" x14ac:dyDescent="0.25">
      <c r="A132" s="84"/>
      <c r="B132" s="52"/>
      <c r="C132" s="52" t="s">
        <v>738</v>
      </c>
      <c r="D132" s="52"/>
      <c r="E132" s="144">
        <v>5000000</v>
      </c>
      <c r="F132" s="86">
        <v>7.69</v>
      </c>
      <c r="G132" s="87" t="s">
        <v>739</v>
      </c>
      <c r="H132" s="21" t="s">
        <v>12</v>
      </c>
    </row>
    <row r="133" spans="1:10" ht="27.6" x14ac:dyDescent="0.25">
      <c r="A133" s="84"/>
      <c r="B133" s="52"/>
      <c r="C133" s="52" t="s">
        <v>740</v>
      </c>
      <c r="D133" s="52"/>
      <c r="E133" s="144">
        <v>5000000</v>
      </c>
      <c r="F133" s="86">
        <v>6.8849999999999998</v>
      </c>
      <c r="G133" s="87" t="s">
        <v>739</v>
      </c>
      <c r="H133" s="21"/>
    </row>
    <row r="134" spans="1:10" ht="27.6" x14ac:dyDescent="0.25">
      <c r="A134" s="84"/>
      <c r="B134" s="52"/>
      <c r="C134" s="52" t="s">
        <v>741</v>
      </c>
      <c r="D134" s="52"/>
      <c r="E134" s="144">
        <v>5000000</v>
      </c>
      <c r="F134" s="86">
        <v>5.9</v>
      </c>
      <c r="G134" s="87" t="s">
        <v>739</v>
      </c>
      <c r="H134" s="21" t="s">
        <v>12</v>
      </c>
    </row>
    <row r="135" spans="1:10" ht="27.6" x14ac:dyDescent="0.25">
      <c r="A135" s="84"/>
      <c r="B135" s="52"/>
      <c r="C135" s="52" t="s">
        <v>742</v>
      </c>
      <c r="D135" s="52"/>
      <c r="E135" s="144">
        <v>2500000</v>
      </c>
      <c r="F135" s="86">
        <v>-1.0024999999999999</v>
      </c>
      <c r="G135" s="87" t="s">
        <v>739</v>
      </c>
      <c r="H135" s="21" t="s">
        <v>12</v>
      </c>
      <c r="J135" s="145"/>
    </row>
    <row r="136" spans="1:10" ht="13.8" x14ac:dyDescent="0.25">
      <c r="A136" s="22"/>
      <c r="B136" s="30"/>
      <c r="C136" s="30"/>
      <c r="D136" s="23"/>
      <c r="E136" s="22"/>
      <c r="F136" s="30"/>
      <c r="G136" s="34"/>
      <c r="H136" s="21" t="s">
        <v>12</v>
      </c>
    </row>
    <row r="137" spans="1:10" ht="13.8" x14ac:dyDescent="0.25">
      <c r="A137" s="34"/>
      <c r="B137" s="30"/>
      <c r="C137" s="30" t="s">
        <v>107</v>
      </c>
      <c r="D137" s="30"/>
      <c r="E137" s="34"/>
      <c r="F137" s="32">
        <v>-2403.5886017899998</v>
      </c>
      <c r="G137" s="33">
        <v>-1.043699E-2</v>
      </c>
      <c r="H137" s="21" t="s">
        <v>12</v>
      </c>
      <c r="J137" s="146"/>
    </row>
    <row r="138" spans="1:10" ht="13.8" x14ac:dyDescent="0.25">
      <c r="A138" s="26"/>
      <c r="B138" s="26"/>
      <c r="C138" s="23" t="s">
        <v>108</v>
      </c>
      <c r="D138" s="27"/>
      <c r="E138" s="27"/>
      <c r="F138" s="28">
        <v>228429.43361826701</v>
      </c>
      <c r="G138" s="35">
        <v>1.00000004</v>
      </c>
      <c r="H138" s="21" t="s">
        <v>12</v>
      </c>
    </row>
    <row r="139" spans="1:10" ht="13.8" x14ac:dyDescent="0.25">
      <c r="A139" s="36"/>
      <c r="B139" s="36"/>
      <c r="C139" s="36"/>
      <c r="D139" s="37"/>
      <c r="E139" s="37"/>
      <c r="F139" s="37"/>
      <c r="G139" s="37"/>
    </row>
    <row r="140" spans="1:10" ht="13.8" x14ac:dyDescent="0.25">
      <c r="A140" s="38"/>
      <c r="B140" s="39" t="s">
        <v>656</v>
      </c>
      <c r="C140" s="39"/>
      <c r="D140" s="39"/>
      <c r="E140" s="39"/>
      <c r="F140" s="39"/>
      <c r="G140" s="39"/>
      <c r="H140" s="39"/>
    </row>
    <row r="141" spans="1:10" ht="13.8" x14ac:dyDescent="0.25">
      <c r="A141" s="38"/>
      <c r="B141" s="39" t="s">
        <v>657</v>
      </c>
      <c r="C141" s="39"/>
      <c r="D141" s="39"/>
      <c r="E141" s="39"/>
      <c r="F141" s="39"/>
      <c r="G141" s="39"/>
      <c r="H141" s="39"/>
    </row>
    <row r="142" spans="1:10" ht="13.8" x14ac:dyDescent="0.25">
      <c r="A142" s="38"/>
      <c r="B142" s="39" t="s">
        <v>658</v>
      </c>
      <c r="C142" s="39"/>
      <c r="D142" s="39"/>
      <c r="E142" s="39"/>
      <c r="F142" s="39"/>
      <c r="G142" s="39"/>
      <c r="H142" s="39"/>
    </row>
    <row r="143" spans="1:10" ht="55.2" customHeight="1" x14ac:dyDescent="0.25">
      <c r="A143" s="38"/>
      <c r="B143" s="147" t="s">
        <v>743</v>
      </c>
      <c r="C143" s="147"/>
      <c r="D143" s="147"/>
      <c r="E143" s="147"/>
      <c r="F143" s="147"/>
      <c r="G143" s="147"/>
      <c r="H143" s="147"/>
      <c r="I143" s="148"/>
    </row>
    <row r="144" spans="1:10" ht="12.75" customHeight="1" x14ac:dyDescent="0.25">
      <c r="A144" s="38"/>
      <c r="B144" s="149" t="s">
        <v>761</v>
      </c>
      <c r="C144" s="39"/>
      <c r="D144" s="39"/>
      <c r="E144" s="39"/>
      <c r="F144" s="39"/>
      <c r="G144" s="39"/>
      <c r="H144" s="39"/>
      <c r="I144" s="148"/>
    </row>
    <row r="145" spans="1:7" ht="13.8" x14ac:dyDescent="0.25">
      <c r="A145" s="38"/>
      <c r="B145" s="38"/>
      <c r="C145" s="38"/>
      <c r="D145" s="40"/>
      <c r="E145" s="40"/>
      <c r="F145" s="40"/>
      <c r="G145" s="40"/>
    </row>
    <row r="146" spans="1:7" ht="13.8" x14ac:dyDescent="0.25">
      <c r="A146" s="38"/>
      <c r="B146" s="41" t="s">
        <v>109</v>
      </c>
      <c r="C146" s="42"/>
      <c r="D146" s="43"/>
      <c r="E146" s="44"/>
      <c r="F146" s="40"/>
      <c r="G146" s="40"/>
    </row>
    <row r="147" spans="1:7" ht="13.8" x14ac:dyDescent="0.25">
      <c r="A147" s="38"/>
      <c r="B147" s="45" t="s">
        <v>110</v>
      </c>
      <c r="C147" s="46"/>
      <c r="D147" s="20" t="s">
        <v>744</v>
      </c>
      <c r="E147" s="44"/>
      <c r="F147" s="40"/>
      <c r="G147" s="40"/>
    </row>
    <row r="148" spans="1:7" ht="13.8" x14ac:dyDescent="0.25">
      <c r="A148" s="38"/>
      <c r="B148" s="45" t="s">
        <v>112</v>
      </c>
      <c r="C148" s="46"/>
      <c r="D148" s="20" t="s">
        <v>111</v>
      </c>
      <c r="E148" s="44"/>
      <c r="F148" s="40"/>
      <c r="G148" s="40"/>
    </row>
    <row r="149" spans="1:7" ht="13.8" x14ac:dyDescent="0.25">
      <c r="A149" s="38"/>
      <c r="B149" s="45" t="s">
        <v>113</v>
      </c>
      <c r="C149" s="46"/>
      <c r="D149" s="47" t="s">
        <v>12</v>
      </c>
      <c r="E149" s="44"/>
      <c r="F149" s="40"/>
      <c r="G149" s="40"/>
    </row>
    <row r="150" spans="1:7" ht="13.8" x14ac:dyDescent="0.25">
      <c r="A150" s="48"/>
      <c r="B150" s="49" t="s">
        <v>12</v>
      </c>
      <c r="C150" s="49" t="s">
        <v>659</v>
      </c>
      <c r="D150" s="49" t="s">
        <v>114</v>
      </c>
      <c r="E150" s="48"/>
      <c r="F150" s="48"/>
      <c r="G150" s="48"/>
    </row>
    <row r="151" spans="1:7" ht="13.8" x14ac:dyDescent="0.25">
      <c r="A151" s="48"/>
      <c r="B151" s="50" t="s">
        <v>115</v>
      </c>
      <c r="C151" s="51">
        <v>46203</v>
      </c>
      <c r="D151" s="51">
        <v>46234</v>
      </c>
      <c r="E151" s="48"/>
      <c r="F151" s="48"/>
      <c r="G151" s="48"/>
    </row>
    <row r="152" spans="1:7" ht="13.8" x14ac:dyDescent="0.25">
      <c r="A152" s="48"/>
      <c r="B152" s="52" t="s">
        <v>117</v>
      </c>
      <c r="C152" s="53">
        <v>3121.1673999999998</v>
      </c>
      <c r="D152" s="53">
        <v>3137.4155000000001</v>
      </c>
      <c r="E152" s="48"/>
      <c r="F152" s="54"/>
      <c r="G152" s="55"/>
    </row>
    <row r="153" spans="1:7" ht="13.8" x14ac:dyDescent="0.25">
      <c r="A153" s="48"/>
      <c r="B153" s="52" t="s">
        <v>660</v>
      </c>
      <c r="C153" s="53">
        <v>1093.3190999999999</v>
      </c>
      <c r="D153" s="53">
        <v>1085.2968000000001</v>
      </c>
      <c r="E153" s="48"/>
      <c r="F153" s="54"/>
      <c r="G153" s="55"/>
    </row>
    <row r="154" spans="1:7" ht="13.8" x14ac:dyDescent="0.25">
      <c r="A154" s="48"/>
      <c r="B154" s="52" t="s">
        <v>118</v>
      </c>
      <c r="C154" s="53">
        <v>2827.1817000000001</v>
      </c>
      <c r="D154" s="53">
        <v>2839.1003000000001</v>
      </c>
      <c r="E154" s="48"/>
      <c r="F154" s="54"/>
      <c r="G154" s="55"/>
    </row>
    <row r="155" spans="1:7" ht="13.8" x14ac:dyDescent="0.25">
      <c r="A155" s="48"/>
      <c r="B155" s="52" t="s">
        <v>661</v>
      </c>
      <c r="C155" s="53">
        <v>1074.6310000000001</v>
      </c>
      <c r="D155" s="53">
        <v>1065.6949</v>
      </c>
      <c r="E155" s="48"/>
      <c r="F155" s="54"/>
      <c r="G155" s="55"/>
    </row>
    <row r="156" spans="1:7" ht="13.8" x14ac:dyDescent="0.25">
      <c r="A156" s="48"/>
      <c r="B156" s="48"/>
      <c r="C156" s="48"/>
      <c r="D156" s="48"/>
      <c r="E156" s="48"/>
      <c r="F156" s="48"/>
      <c r="G156" s="48"/>
    </row>
    <row r="157" spans="1:7" ht="13.8" x14ac:dyDescent="0.25">
      <c r="A157" s="48"/>
      <c r="B157" s="45" t="s">
        <v>119</v>
      </c>
      <c r="C157" s="46"/>
      <c r="D157" s="20" t="s">
        <v>111</v>
      </c>
      <c r="E157" s="48"/>
      <c r="F157" s="48"/>
      <c r="G157" s="48"/>
    </row>
    <row r="158" spans="1:7" ht="13.8" x14ac:dyDescent="0.25">
      <c r="A158" s="108"/>
      <c r="B158" s="52" t="s">
        <v>660</v>
      </c>
      <c r="C158" s="109">
        <v>13.691000000000001</v>
      </c>
      <c r="D158" s="109" t="s">
        <v>800</v>
      </c>
      <c r="E158" s="108"/>
      <c r="F158" s="110"/>
      <c r="G158" s="111"/>
    </row>
    <row r="159" spans="1:7" ht="13.8" x14ac:dyDescent="0.25">
      <c r="A159" s="108"/>
      <c r="B159" s="52" t="s">
        <v>661</v>
      </c>
      <c r="C159" s="109">
        <v>13.452</v>
      </c>
      <c r="D159" s="109">
        <v>13.452</v>
      </c>
      <c r="E159" s="108"/>
      <c r="F159" s="110"/>
      <c r="G159" s="111"/>
    </row>
    <row r="160" spans="1:7" ht="13.8" x14ac:dyDescent="0.25">
      <c r="A160" s="48"/>
      <c r="B160" s="57"/>
      <c r="C160" s="57"/>
      <c r="D160" s="57"/>
      <c r="E160" s="48"/>
      <c r="F160" s="48"/>
      <c r="G160" s="48"/>
    </row>
    <row r="161" spans="1:15" ht="13.8" x14ac:dyDescent="0.25">
      <c r="A161" s="48"/>
      <c r="B161" s="45" t="s">
        <v>120</v>
      </c>
      <c r="C161" s="46"/>
      <c r="D161" s="20" t="s">
        <v>678</v>
      </c>
      <c r="E161" s="62"/>
      <c r="F161" s="48"/>
      <c r="G161" s="48"/>
      <c r="I161" s="148"/>
    </row>
    <row r="162" spans="1:15" ht="12.75" customHeight="1" x14ac:dyDescent="0.25">
      <c r="A162" s="48"/>
      <c r="B162" s="45" t="s">
        <v>121</v>
      </c>
      <c r="C162" s="46"/>
      <c r="D162" s="20" t="s">
        <v>111</v>
      </c>
      <c r="E162" s="62"/>
      <c r="F162" s="48"/>
      <c r="G162" s="48"/>
      <c r="I162" s="148"/>
    </row>
    <row r="163" spans="1:15" ht="12.75" customHeight="1" x14ac:dyDescent="0.25">
      <c r="A163" s="48"/>
      <c r="B163" s="45" t="s">
        <v>663</v>
      </c>
      <c r="C163" s="46"/>
      <c r="D163" s="20" t="s">
        <v>111</v>
      </c>
      <c r="E163" s="62"/>
      <c r="F163" s="48"/>
      <c r="G163" s="48"/>
      <c r="I163" s="148"/>
      <c r="J163" s="18"/>
    </row>
    <row r="164" spans="1:15" ht="12.75" customHeight="1" x14ac:dyDescent="0.25">
      <c r="A164" s="57"/>
      <c r="B164" s="57"/>
      <c r="C164" s="57"/>
      <c r="D164" s="57"/>
      <c r="E164" s="57"/>
      <c r="F164" s="57"/>
      <c r="G164" s="57"/>
      <c r="I164" s="148"/>
      <c r="J164" s="18"/>
    </row>
    <row r="165" spans="1:15" ht="13.8" x14ac:dyDescent="0.3">
      <c r="A165" s="57"/>
      <c r="B165" s="150" t="s">
        <v>795</v>
      </c>
      <c r="C165" s="57"/>
      <c r="D165" s="57"/>
      <c r="E165" s="57"/>
      <c r="F165" s="57"/>
      <c r="G165" s="57"/>
      <c r="H165" s="57"/>
      <c r="I165" s="148"/>
      <c r="J165" s="18"/>
    </row>
    <row r="166" spans="1:15" s="18" customFormat="1" ht="26.4" x14ac:dyDescent="0.25">
      <c r="A166" s="151"/>
      <c r="B166" s="152" t="s">
        <v>745</v>
      </c>
      <c r="C166" s="152" t="s">
        <v>746</v>
      </c>
      <c r="D166" s="153" t="s">
        <v>747</v>
      </c>
      <c r="E166" s="153" t="s">
        <v>748</v>
      </c>
      <c r="F166" s="152" t="s">
        <v>749</v>
      </c>
      <c r="G166" s="152" t="s">
        <v>750</v>
      </c>
      <c r="H166" s="152" t="s">
        <v>8</v>
      </c>
      <c r="I166" s="154"/>
    </row>
    <row r="167" spans="1:15" s="68" customFormat="1" ht="13.8" x14ac:dyDescent="0.25">
      <c r="A167" s="155"/>
      <c r="B167" s="156" t="s">
        <v>751</v>
      </c>
      <c r="C167" s="156" t="s">
        <v>752</v>
      </c>
      <c r="D167" s="157" t="s">
        <v>753</v>
      </c>
      <c r="E167" s="158" t="s">
        <v>754</v>
      </c>
      <c r="F167" s="159">
        <v>5000</v>
      </c>
      <c r="G167" s="160">
        <v>46444</v>
      </c>
      <c r="H167" s="161">
        <f t="shared" ref="H167:H172" si="0">F167/$F$138</f>
        <v>2.1888597808089827E-2</v>
      </c>
      <c r="I167" s="162"/>
      <c r="J167" s="18"/>
    </row>
    <row r="168" spans="1:15" s="68" customFormat="1" ht="13.8" x14ac:dyDescent="0.25">
      <c r="A168" s="155"/>
      <c r="B168" s="156" t="s">
        <v>751</v>
      </c>
      <c r="C168" s="156" t="s">
        <v>755</v>
      </c>
      <c r="D168" s="157" t="s">
        <v>753</v>
      </c>
      <c r="E168" s="158" t="s">
        <v>754</v>
      </c>
      <c r="F168" s="159">
        <v>2500</v>
      </c>
      <c r="G168" s="160">
        <v>46452</v>
      </c>
      <c r="H168" s="161">
        <f t="shared" si="0"/>
        <v>1.0944298904044913E-2</v>
      </c>
      <c r="I168" s="162"/>
      <c r="J168" s="18"/>
    </row>
    <row r="169" spans="1:15" s="68" customFormat="1" ht="13.8" x14ac:dyDescent="0.25">
      <c r="A169" s="155"/>
      <c r="B169" s="156" t="s">
        <v>751</v>
      </c>
      <c r="C169" s="156" t="s">
        <v>756</v>
      </c>
      <c r="D169" s="157" t="s">
        <v>753</v>
      </c>
      <c r="E169" s="158" t="s">
        <v>754</v>
      </c>
      <c r="F169" s="159">
        <v>2500</v>
      </c>
      <c r="G169" s="160">
        <v>46452</v>
      </c>
      <c r="H169" s="161">
        <f t="shared" si="0"/>
        <v>1.0944298904044913E-2</v>
      </c>
      <c r="I169" s="162"/>
      <c r="J169" s="18"/>
    </row>
    <row r="170" spans="1:15" s="68" customFormat="1" ht="13.8" x14ac:dyDescent="0.25">
      <c r="A170" s="155"/>
      <c r="B170" s="156" t="s">
        <v>751</v>
      </c>
      <c r="C170" s="156" t="s">
        <v>757</v>
      </c>
      <c r="D170" s="157" t="s">
        <v>753</v>
      </c>
      <c r="E170" s="158" t="s">
        <v>754</v>
      </c>
      <c r="F170" s="159">
        <v>4500</v>
      </c>
      <c r="G170" s="160">
        <v>46455</v>
      </c>
      <c r="H170" s="161">
        <f t="shared" si="0"/>
        <v>1.9699738027280846E-2</v>
      </c>
      <c r="I170" s="162"/>
      <c r="J170" s="18"/>
    </row>
    <row r="171" spans="1:15" s="68" customFormat="1" ht="13.8" x14ac:dyDescent="0.25">
      <c r="A171" s="155"/>
      <c r="B171" s="156" t="s">
        <v>751</v>
      </c>
      <c r="C171" s="156" t="s">
        <v>758</v>
      </c>
      <c r="D171" s="157" t="s">
        <v>753</v>
      </c>
      <c r="E171" s="158" t="s">
        <v>754</v>
      </c>
      <c r="F171" s="159">
        <v>500</v>
      </c>
      <c r="G171" s="160">
        <v>46455</v>
      </c>
      <c r="H171" s="161">
        <f t="shared" si="0"/>
        <v>2.1888597808089826E-3</v>
      </c>
      <c r="I171" s="162"/>
      <c r="J171" s="18"/>
    </row>
    <row r="172" spans="1:15" s="68" customFormat="1" ht="13.8" x14ac:dyDescent="0.25">
      <c r="A172" s="155"/>
      <c r="B172" s="156" t="s">
        <v>751</v>
      </c>
      <c r="C172" s="156" t="s">
        <v>759</v>
      </c>
      <c r="D172" s="157" t="s">
        <v>753</v>
      </c>
      <c r="E172" s="158" t="s">
        <v>754</v>
      </c>
      <c r="F172" s="159">
        <v>2500</v>
      </c>
      <c r="G172" s="160">
        <v>46373</v>
      </c>
      <c r="H172" s="161">
        <f t="shared" si="0"/>
        <v>1.0944298904044913E-2</v>
      </c>
      <c r="I172" s="162"/>
      <c r="J172" s="18"/>
    </row>
    <row r="173" spans="1:15" s="81" customFormat="1" x14ac:dyDescent="0.25">
      <c r="A173" s="57"/>
      <c r="B173" s="57"/>
      <c r="C173" s="57"/>
      <c r="D173" s="57"/>
      <c r="E173" s="57"/>
      <c r="F173" s="57"/>
      <c r="G173" s="57"/>
      <c r="H173" s="15"/>
      <c r="I173" s="163"/>
      <c r="J173" s="164"/>
      <c r="K173" s="164"/>
      <c r="L173" s="164"/>
      <c r="M173" s="164"/>
      <c r="N173" s="164"/>
      <c r="O173" s="164"/>
    </row>
    <row r="174" spans="1:15" ht="13.8" x14ac:dyDescent="0.25">
      <c r="A174" s="67"/>
      <c r="B174" s="165" t="s">
        <v>796</v>
      </c>
      <c r="C174" s="165"/>
      <c r="D174" s="165"/>
      <c r="E174" s="165"/>
      <c r="F174" s="165"/>
      <c r="G174" s="165"/>
      <c r="H174" s="67"/>
      <c r="I174" s="148"/>
      <c r="J174" s="18"/>
    </row>
    <row r="175" spans="1:15" ht="13.5" customHeight="1" x14ac:dyDescent="0.25">
      <c r="B175" s="166" t="s">
        <v>680</v>
      </c>
      <c r="C175" s="166" t="s">
        <v>681</v>
      </c>
      <c r="D175" s="167" t="s">
        <v>691</v>
      </c>
      <c r="E175" s="168"/>
      <c r="F175" s="169"/>
      <c r="G175" s="170" t="s">
        <v>699</v>
      </c>
      <c r="H175" s="171"/>
      <c r="I175" s="172"/>
      <c r="J175" s="63"/>
      <c r="K175" s="63"/>
      <c r="L175" s="63"/>
      <c r="M175" s="63"/>
      <c r="N175" s="63"/>
      <c r="O175" s="63"/>
    </row>
    <row r="176" spans="1:15" ht="46.5" customHeight="1" x14ac:dyDescent="0.25">
      <c r="B176" s="173"/>
      <c r="C176" s="173"/>
      <c r="D176" s="174" t="s">
        <v>700</v>
      </c>
      <c r="E176" s="174" t="s">
        <v>701</v>
      </c>
      <c r="F176" s="174" t="s">
        <v>702</v>
      </c>
      <c r="G176" s="170" t="s">
        <v>718</v>
      </c>
      <c r="H176" s="172"/>
      <c r="I176" s="174" t="s">
        <v>704</v>
      </c>
      <c r="J176" s="63"/>
      <c r="K176" s="63"/>
      <c r="L176" s="63"/>
      <c r="M176" s="63"/>
      <c r="N176" s="63"/>
      <c r="O176" s="63"/>
    </row>
    <row r="177" spans="2:16" ht="21" customHeight="1" x14ac:dyDescent="0.25">
      <c r="B177" s="175"/>
      <c r="C177" s="175"/>
      <c r="D177" s="176"/>
      <c r="E177" s="176"/>
      <c r="F177" s="176"/>
      <c r="G177" s="101" t="s">
        <v>705</v>
      </c>
      <c r="H177" s="101" t="s">
        <v>706</v>
      </c>
      <c r="I177" s="176"/>
      <c r="J177" s="63"/>
      <c r="K177" s="63"/>
      <c r="L177" s="63"/>
      <c r="M177" s="63"/>
      <c r="N177" s="63"/>
      <c r="O177" s="63"/>
    </row>
    <row r="178" spans="2:16" ht="13.8" x14ac:dyDescent="0.3">
      <c r="B178" s="98" t="s">
        <v>707</v>
      </c>
      <c r="C178" s="96" t="s">
        <v>708</v>
      </c>
      <c r="D178" s="177">
        <v>488.84800000000001</v>
      </c>
      <c r="E178" s="4">
        <v>11.151999999999999</v>
      </c>
      <c r="F178" s="178">
        <f>D178+E178</f>
        <v>500</v>
      </c>
      <c r="G178" s="2">
        <v>21.175720568999996</v>
      </c>
      <c r="H178" s="2">
        <v>13.34</v>
      </c>
      <c r="I178" s="2">
        <f>G178+H178</f>
        <v>34.515720568999996</v>
      </c>
      <c r="J178" s="63"/>
      <c r="K178" s="63"/>
      <c r="L178" s="63"/>
      <c r="M178" s="63"/>
      <c r="N178" s="63"/>
      <c r="O178" s="63"/>
    </row>
    <row r="179" spans="2:16" ht="6.75" customHeight="1" x14ac:dyDescent="0.3">
      <c r="B179" s="179"/>
      <c r="C179" s="180"/>
      <c r="D179" s="181"/>
      <c r="E179" s="5"/>
      <c r="F179" s="182"/>
      <c r="G179" s="3"/>
      <c r="H179" s="3"/>
      <c r="I179" s="3"/>
      <c r="J179" s="63"/>
      <c r="K179" s="63"/>
      <c r="L179" s="63"/>
      <c r="M179" s="63"/>
      <c r="N179" s="63"/>
      <c r="O179" s="63"/>
    </row>
    <row r="180" spans="2:16" ht="51" customHeight="1" x14ac:dyDescent="0.25">
      <c r="B180" s="183" t="s">
        <v>709</v>
      </c>
      <c r="C180" s="183"/>
      <c r="D180" s="183"/>
      <c r="E180" s="183"/>
      <c r="F180" s="183"/>
      <c r="G180" s="183"/>
      <c r="H180" s="183"/>
      <c r="I180" s="183"/>
      <c r="J180" s="184"/>
      <c r="K180" s="63"/>
      <c r="L180" s="63"/>
      <c r="M180" s="63"/>
      <c r="N180" s="63"/>
      <c r="O180" s="63"/>
    </row>
    <row r="181" spans="2:16" ht="13.8" x14ac:dyDescent="0.3">
      <c r="B181" s="105" t="s">
        <v>710</v>
      </c>
      <c r="I181" s="63"/>
      <c r="J181" s="18"/>
      <c r="K181" s="63"/>
      <c r="L181" s="63"/>
      <c r="M181" s="63"/>
      <c r="N181" s="63"/>
      <c r="O181" s="63"/>
      <c r="P181" s="63"/>
    </row>
    <row r="182" spans="2:16" ht="7.5" customHeight="1" x14ac:dyDescent="0.25">
      <c r="B182" s="106"/>
      <c r="J182" s="18"/>
      <c r="K182" s="63"/>
      <c r="L182" s="63"/>
      <c r="M182" s="63"/>
      <c r="N182" s="63"/>
      <c r="O182" s="63"/>
    </row>
    <row r="183" spans="2:16" x14ac:dyDescent="0.25">
      <c r="B183" s="106" t="s">
        <v>714</v>
      </c>
      <c r="J183" s="18"/>
      <c r="K183" s="63"/>
      <c r="L183" s="63"/>
      <c r="M183" s="63"/>
      <c r="N183" s="63"/>
      <c r="O183" s="63"/>
    </row>
    <row r="184" spans="2:16" x14ac:dyDescent="0.25">
      <c r="B184" s="106"/>
      <c r="J184" s="18"/>
      <c r="K184" s="63"/>
      <c r="L184" s="63"/>
      <c r="M184" s="63"/>
      <c r="N184" s="63"/>
      <c r="O184" s="63"/>
    </row>
    <row r="185" spans="2:16" x14ac:dyDescent="0.25">
      <c r="B185" s="106" t="s">
        <v>715</v>
      </c>
      <c r="J185" s="18"/>
      <c r="K185" s="63"/>
      <c r="L185" s="63"/>
      <c r="M185" s="63"/>
      <c r="N185" s="63"/>
      <c r="O185" s="63"/>
    </row>
    <row r="186" spans="2:16" x14ac:dyDescent="0.25">
      <c r="B186" s="106"/>
      <c r="J186" s="18"/>
      <c r="K186" s="63"/>
      <c r="L186" s="63"/>
      <c r="M186" s="63"/>
      <c r="N186" s="63"/>
      <c r="O186" s="63"/>
    </row>
    <row r="187" spans="2:16" x14ac:dyDescent="0.25">
      <c r="B187" s="106" t="s">
        <v>716</v>
      </c>
      <c r="J187" s="18"/>
    </row>
    <row r="188" spans="2:16" s="67" customFormat="1" ht="13.8" x14ac:dyDescent="0.25">
      <c r="I188" s="148"/>
      <c r="J188" s="18"/>
      <c r="K188" s="63"/>
      <c r="L188" s="63"/>
      <c r="M188" s="63"/>
      <c r="N188" s="63"/>
      <c r="O188" s="68"/>
    </row>
    <row r="189" spans="2:16" s="67" customFormat="1" ht="13.8" x14ac:dyDescent="0.25">
      <c r="B189" s="185" t="s">
        <v>664</v>
      </c>
      <c r="C189" s="186"/>
      <c r="D189" s="187"/>
      <c r="I189" s="148"/>
      <c r="J189" s="18"/>
      <c r="K189" s="63"/>
      <c r="L189" s="63"/>
      <c r="M189" s="63"/>
      <c r="N189" s="63"/>
      <c r="O189" s="68"/>
    </row>
    <row r="190" spans="2:16" s="67" customFormat="1" ht="27.6" x14ac:dyDescent="0.25">
      <c r="B190" s="188" t="s">
        <v>665</v>
      </c>
      <c r="C190" s="188"/>
      <c r="D190" s="70" t="s">
        <v>523</v>
      </c>
      <c r="I190" s="148"/>
      <c r="J190" s="18"/>
      <c r="K190" s="63"/>
      <c r="L190" s="63"/>
      <c r="M190" s="63"/>
      <c r="N190" s="63"/>
      <c r="O190" s="68"/>
    </row>
    <row r="191" spans="2:16" s="67" customFormat="1" ht="13.8" x14ac:dyDescent="0.25">
      <c r="B191" s="189" t="s">
        <v>666</v>
      </c>
      <c r="C191" s="189"/>
      <c r="D191" s="71"/>
      <c r="I191" s="148"/>
      <c r="J191" s="18"/>
      <c r="K191" s="63"/>
      <c r="L191" s="63"/>
      <c r="M191" s="63"/>
      <c r="N191" s="63"/>
      <c r="O191" s="68"/>
    </row>
    <row r="192" spans="2:16" s="67" customFormat="1" ht="13.8" x14ac:dyDescent="0.25">
      <c r="B192" s="189"/>
      <c r="C192" s="189"/>
      <c r="D192" s="72"/>
      <c r="I192" s="148"/>
      <c r="J192" s="18"/>
      <c r="K192" s="63"/>
      <c r="L192" s="63"/>
      <c r="M192" s="63"/>
      <c r="N192" s="63"/>
      <c r="O192" s="68"/>
    </row>
    <row r="193" spans="1:17" s="67" customFormat="1" ht="12.75" customHeight="1" x14ac:dyDescent="0.25">
      <c r="B193" s="189" t="s">
        <v>667</v>
      </c>
      <c r="C193" s="189"/>
      <c r="D193" s="73">
        <v>6.5785674598801238</v>
      </c>
      <c r="I193" s="148"/>
      <c r="J193" s="18"/>
      <c r="K193" s="63"/>
      <c r="L193" s="63"/>
      <c r="M193" s="63"/>
      <c r="N193" s="63"/>
      <c r="O193" s="68"/>
    </row>
    <row r="194" spans="1:17" s="67" customFormat="1" ht="13.8" x14ac:dyDescent="0.25">
      <c r="B194" s="189"/>
      <c r="C194" s="189"/>
      <c r="D194" s="72"/>
      <c r="I194" s="148"/>
      <c r="J194" s="18"/>
      <c r="K194" s="63"/>
      <c r="L194" s="63"/>
      <c r="M194" s="63"/>
      <c r="N194" s="63"/>
      <c r="O194" s="68"/>
    </row>
    <row r="195" spans="1:17" s="67" customFormat="1" ht="12.75" customHeight="1" x14ac:dyDescent="0.25">
      <c r="B195" s="189" t="s">
        <v>668</v>
      </c>
      <c r="C195" s="189"/>
      <c r="D195" s="73">
        <v>0.43209932002743062</v>
      </c>
      <c r="I195" s="148"/>
      <c r="J195" s="18"/>
      <c r="K195" s="63"/>
      <c r="L195" s="63"/>
      <c r="M195" s="63"/>
      <c r="N195" s="63"/>
      <c r="O195" s="68"/>
    </row>
    <row r="196" spans="1:17" s="67" customFormat="1" ht="12.75" customHeight="1" x14ac:dyDescent="0.25">
      <c r="B196" s="189" t="s">
        <v>669</v>
      </c>
      <c r="C196" s="189"/>
      <c r="D196" s="73">
        <v>0.43684608342808523</v>
      </c>
      <c r="I196" s="148"/>
      <c r="J196" s="18"/>
      <c r="K196" s="63"/>
      <c r="L196" s="63"/>
      <c r="M196" s="63"/>
      <c r="N196" s="63"/>
      <c r="O196" s="68"/>
    </row>
    <row r="197" spans="1:17" s="67" customFormat="1" ht="13.8" x14ac:dyDescent="0.25">
      <c r="B197" s="189"/>
      <c r="C197" s="189"/>
      <c r="D197" s="72"/>
      <c r="I197" s="148"/>
      <c r="J197" s="18"/>
      <c r="K197" s="63"/>
      <c r="L197" s="63"/>
      <c r="M197" s="63"/>
      <c r="N197" s="63"/>
      <c r="O197" s="68"/>
    </row>
    <row r="198" spans="1:17" s="67" customFormat="1" ht="13.8" x14ac:dyDescent="0.25">
      <c r="B198" s="189" t="s">
        <v>670</v>
      </c>
      <c r="C198" s="189"/>
      <c r="D198" s="75" t="s">
        <v>793</v>
      </c>
      <c r="I198" s="148"/>
      <c r="J198" s="18"/>
      <c r="K198" s="63"/>
      <c r="L198" s="63"/>
      <c r="M198" s="63"/>
      <c r="N198" s="63"/>
      <c r="O198" s="68"/>
    </row>
    <row r="199" spans="1:17" s="67" customFormat="1" ht="12.75" customHeight="1" x14ac:dyDescent="0.25">
      <c r="B199" s="190" t="s">
        <v>671</v>
      </c>
      <c r="C199" s="191"/>
      <c r="D199" s="192"/>
      <c r="I199" s="148"/>
      <c r="J199" s="18"/>
      <c r="K199" s="63"/>
      <c r="L199" s="63"/>
      <c r="M199" s="63"/>
      <c r="N199" s="63"/>
      <c r="O199" s="68"/>
    </row>
    <row r="200" spans="1:17" s="67" customFormat="1" ht="13.8" x14ac:dyDescent="0.25">
      <c r="B200" s="54"/>
      <c r="C200" s="54"/>
      <c r="D200" s="54"/>
      <c r="I200" s="148"/>
      <c r="J200" s="18"/>
      <c r="K200" s="63"/>
      <c r="L200" s="63"/>
      <c r="M200" s="63"/>
      <c r="N200" s="63"/>
      <c r="O200" s="68"/>
    </row>
    <row r="201" spans="1:17" s="67" customFormat="1" ht="13.8" x14ac:dyDescent="0.25">
      <c r="A201" s="15"/>
      <c r="B201" s="80" t="s">
        <v>672</v>
      </c>
      <c r="C201" s="15"/>
      <c r="D201" s="15"/>
      <c r="E201" s="15"/>
      <c r="F201" s="15"/>
      <c r="G201" s="15"/>
      <c r="H201" s="15"/>
      <c r="I201" s="148"/>
      <c r="J201" s="18"/>
      <c r="K201" s="63"/>
      <c r="L201" s="63"/>
      <c r="M201" s="63"/>
      <c r="N201" s="63"/>
      <c r="O201" s="68"/>
      <c r="P201" s="15"/>
      <c r="Q201" s="15"/>
    </row>
    <row r="202" spans="1:17" x14ac:dyDescent="0.25">
      <c r="I202" s="148"/>
    </row>
    <row r="203" spans="1:17" ht="153.75" customHeight="1" x14ac:dyDescent="0.25">
      <c r="I203" s="148"/>
    </row>
    <row r="204" spans="1:17" ht="25.5" customHeight="1" x14ac:dyDescent="0.25">
      <c r="I204" s="148"/>
    </row>
    <row r="205" spans="1:17" x14ac:dyDescent="0.25">
      <c r="B205" s="80" t="s">
        <v>673</v>
      </c>
      <c r="C205" s="81"/>
      <c r="D205" s="80"/>
      <c r="I205" s="148"/>
    </row>
    <row r="206" spans="1:17" x14ac:dyDescent="0.25">
      <c r="B206" s="80" t="s">
        <v>760</v>
      </c>
      <c r="D206" s="80"/>
      <c r="I206" s="148"/>
    </row>
    <row r="207" spans="1:17" x14ac:dyDescent="0.25">
      <c r="I207" s="148"/>
    </row>
    <row r="208" spans="1:17" x14ac:dyDescent="0.25">
      <c r="I208" s="148"/>
    </row>
    <row r="209" spans="9:9" ht="165" customHeight="1" x14ac:dyDescent="0.25">
      <c r="I209" s="148"/>
    </row>
  </sheetData>
  <mergeCells count="26">
    <mergeCell ref="A1:H1"/>
    <mergeCell ref="A2:H2"/>
    <mergeCell ref="A3:H3"/>
    <mergeCell ref="B140:H140"/>
    <mergeCell ref="B141:H141"/>
    <mergeCell ref="B142:H142"/>
    <mergeCell ref="B143:H143"/>
    <mergeCell ref="B144:H144"/>
    <mergeCell ref="B146:D146"/>
    <mergeCell ref="B147:C147"/>
    <mergeCell ref="B148:C148"/>
    <mergeCell ref="B149:C149"/>
    <mergeCell ref="B157:C157"/>
    <mergeCell ref="B161:C161"/>
    <mergeCell ref="B162:C162"/>
    <mergeCell ref="B163:C163"/>
    <mergeCell ref="B175:B177"/>
    <mergeCell ref="C175:C177"/>
    <mergeCell ref="B180:I180"/>
    <mergeCell ref="D175:F175"/>
    <mergeCell ref="G175:I175"/>
    <mergeCell ref="D176:D177"/>
    <mergeCell ref="E176:E177"/>
    <mergeCell ref="F176:F177"/>
    <mergeCell ref="G176:H176"/>
    <mergeCell ref="I176:I177"/>
  </mergeCells>
  <hyperlinks>
    <hyperlink ref="I1" location="Index!B2" display="Index" xr:uid="{8C8942AC-BEDF-42D3-B2AD-87F32D568F30}"/>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16439-A5B1-41F1-9691-50DAA9AB295B}">
  <sheetPr>
    <outlinePr summaryBelow="0" summaryRight="0"/>
  </sheetPr>
  <dimension ref="A1:P139"/>
  <sheetViews>
    <sheetView showGridLines="0" workbookViewId="0">
      <selection sqref="A1:H1"/>
    </sheetView>
  </sheetViews>
  <sheetFormatPr defaultRowHeight="13.2" x14ac:dyDescent="0.25"/>
  <cols>
    <col min="1" max="1" width="6.88671875" style="15" customWidth="1"/>
    <col min="2" max="2" width="20.5546875" style="15" customWidth="1"/>
    <col min="3" max="3" width="49.6640625" style="15" customWidth="1"/>
    <col min="4" max="4" width="17.88671875" style="15" customWidth="1"/>
    <col min="5" max="6" width="19.109375" style="15" customWidth="1"/>
    <col min="7" max="7" width="16.44140625" style="15" customWidth="1"/>
    <col min="8" max="16384" width="8.88671875" style="15"/>
  </cols>
  <sheetData>
    <row r="1" spans="1:9" ht="14.4" x14ac:dyDescent="0.25">
      <c r="A1" s="14" t="s">
        <v>0</v>
      </c>
      <c r="B1" s="14"/>
      <c r="C1" s="14"/>
      <c r="D1" s="14"/>
      <c r="E1" s="14"/>
      <c r="F1" s="14"/>
      <c r="G1" s="14"/>
      <c r="H1" s="14"/>
      <c r="I1" s="1" t="s">
        <v>652</v>
      </c>
    </row>
    <row r="2" spans="1:9" ht="14.4" x14ac:dyDescent="0.25">
      <c r="A2" s="14" t="s">
        <v>582</v>
      </c>
      <c r="B2" s="14"/>
      <c r="C2" s="14"/>
      <c r="D2" s="14"/>
      <c r="E2" s="14"/>
      <c r="F2" s="14"/>
      <c r="G2" s="14"/>
      <c r="H2" s="14"/>
    </row>
    <row r="3" spans="1:9" ht="14.4" x14ac:dyDescent="0.25">
      <c r="A3" s="14" t="s">
        <v>799</v>
      </c>
      <c r="B3" s="14"/>
      <c r="C3" s="14"/>
      <c r="D3" s="14"/>
      <c r="E3" s="14"/>
      <c r="F3" s="14"/>
      <c r="G3" s="14"/>
      <c r="H3" s="14"/>
    </row>
    <row r="4" spans="1:9" s="18" customFormat="1" ht="28.8" x14ac:dyDescent="0.25">
      <c r="A4" s="16" t="s">
        <v>2</v>
      </c>
      <c r="B4" s="16" t="s">
        <v>3</v>
      </c>
      <c r="C4" s="16" t="s">
        <v>4</v>
      </c>
      <c r="D4" s="16" t="s">
        <v>5</v>
      </c>
      <c r="E4" s="16" t="s">
        <v>6</v>
      </c>
      <c r="F4" s="16" t="s">
        <v>7</v>
      </c>
      <c r="G4" s="16" t="s">
        <v>8</v>
      </c>
      <c r="H4" s="17" t="s">
        <v>651</v>
      </c>
    </row>
    <row r="5" spans="1:9" ht="13.8" x14ac:dyDescent="0.25">
      <c r="A5" s="19"/>
      <c r="B5" s="19"/>
      <c r="C5" s="20" t="s">
        <v>9</v>
      </c>
      <c r="D5" s="19"/>
      <c r="E5" s="19"/>
      <c r="F5" s="19"/>
      <c r="G5" s="19"/>
      <c r="H5" s="21" t="s">
        <v>12</v>
      </c>
    </row>
    <row r="6" spans="1:9" ht="13.8" x14ac:dyDescent="0.25">
      <c r="A6" s="19"/>
      <c r="B6" s="19"/>
      <c r="C6" s="20" t="s">
        <v>10</v>
      </c>
      <c r="D6" s="19"/>
      <c r="E6" s="19"/>
      <c r="F6" s="19"/>
      <c r="G6" s="19"/>
      <c r="H6" s="21" t="s">
        <v>12</v>
      </c>
    </row>
    <row r="7" spans="1:9" ht="13.8" x14ac:dyDescent="0.25">
      <c r="A7" s="22"/>
      <c r="B7" s="22"/>
      <c r="C7" s="23" t="s">
        <v>11</v>
      </c>
      <c r="D7" s="22"/>
      <c r="E7" s="22" t="s">
        <v>12</v>
      </c>
      <c r="F7" s="24" t="s">
        <v>13</v>
      </c>
      <c r="G7" s="25">
        <v>0</v>
      </c>
      <c r="H7" s="21" t="s">
        <v>12</v>
      </c>
    </row>
    <row r="8" spans="1:9" ht="13.8" x14ac:dyDescent="0.25">
      <c r="A8" s="22"/>
      <c r="B8" s="22"/>
      <c r="C8" s="26"/>
      <c r="D8" s="22"/>
      <c r="E8" s="22"/>
      <c r="F8" s="27"/>
      <c r="G8" s="27"/>
      <c r="H8" s="21" t="s">
        <v>12</v>
      </c>
    </row>
    <row r="9" spans="1:9" ht="13.8" x14ac:dyDescent="0.25">
      <c r="A9" s="22"/>
      <c r="B9" s="22"/>
      <c r="C9" s="23" t="s">
        <v>14</v>
      </c>
      <c r="D9" s="22"/>
      <c r="E9" s="22"/>
      <c r="F9" s="22"/>
      <c r="G9" s="22"/>
      <c r="H9" s="21" t="s">
        <v>12</v>
      </c>
    </row>
    <row r="10" spans="1:9" ht="13.8" x14ac:dyDescent="0.25">
      <c r="A10" s="22"/>
      <c r="B10" s="22"/>
      <c r="C10" s="23" t="s">
        <v>11</v>
      </c>
      <c r="D10" s="22"/>
      <c r="E10" s="22" t="s">
        <v>12</v>
      </c>
      <c r="F10" s="24" t="s">
        <v>13</v>
      </c>
      <c r="G10" s="25">
        <v>0</v>
      </c>
      <c r="H10" s="21" t="s">
        <v>12</v>
      </c>
    </row>
    <row r="11" spans="1:9" ht="13.8" x14ac:dyDescent="0.25">
      <c r="A11" s="22"/>
      <c r="B11" s="22"/>
      <c r="C11" s="26"/>
      <c r="D11" s="22"/>
      <c r="E11" s="22"/>
      <c r="F11" s="27"/>
      <c r="G11" s="27"/>
      <c r="H11" s="21" t="s">
        <v>12</v>
      </c>
    </row>
    <row r="12" spans="1:9" ht="13.8" x14ac:dyDescent="0.25">
      <c r="A12" s="22"/>
      <c r="B12" s="22"/>
      <c r="C12" s="23" t="s">
        <v>15</v>
      </c>
      <c r="D12" s="22"/>
      <c r="E12" s="22"/>
      <c r="F12" s="22"/>
      <c r="G12" s="22"/>
      <c r="H12" s="21" t="s">
        <v>12</v>
      </c>
    </row>
    <row r="13" spans="1:9" ht="13.8" x14ac:dyDescent="0.25">
      <c r="A13" s="22"/>
      <c r="B13" s="22"/>
      <c r="C13" s="23" t="s">
        <v>11</v>
      </c>
      <c r="D13" s="22"/>
      <c r="E13" s="22" t="s">
        <v>12</v>
      </c>
      <c r="F13" s="24" t="s">
        <v>13</v>
      </c>
      <c r="G13" s="25">
        <v>0</v>
      </c>
      <c r="H13" s="21" t="s">
        <v>12</v>
      </c>
    </row>
    <row r="14" spans="1:9" ht="13.8" x14ac:dyDescent="0.25">
      <c r="A14" s="22"/>
      <c r="B14" s="22"/>
      <c r="C14" s="26"/>
      <c r="D14" s="22"/>
      <c r="E14" s="22"/>
      <c r="F14" s="27"/>
      <c r="G14" s="27"/>
      <c r="H14" s="21" t="s">
        <v>12</v>
      </c>
    </row>
    <row r="15" spans="1:9" ht="13.8" x14ac:dyDescent="0.25">
      <c r="A15" s="22"/>
      <c r="B15" s="22"/>
      <c r="C15" s="23" t="s">
        <v>16</v>
      </c>
      <c r="D15" s="22"/>
      <c r="E15" s="22"/>
      <c r="F15" s="22"/>
      <c r="G15" s="22"/>
      <c r="H15" s="21" t="s">
        <v>12</v>
      </c>
    </row>
    <row r="16" spans="1:9" ht="13.8" x14ac:dyDescent="0.25">
      <c r="A16" s="22"/>
      <c r="B16" s="22"/>
      <c r="C16" s="23" t="s">
        <v>11</v>
      </c>
      <c r="D16" s="22"/>
      <c r="E16" s="22" t="s">
        <v>12</v>
      </c>
      <c r="F16" s="24" t="s">
        <v>13</v>
      </c>
      <c r="G16" s="25">
        <v>0</v>
      </c>
      <c r="H16" s="21" t="s">
        <v>12</v>
      </c>
    </row>
    <row r="17" spans="1:8" ht="13.8" x14ac:dyDescent="0.25">
      <c r="A17" s="22"/>
      <c r="B17" s="22"/>
      <c r="C17" s="26"/>
      <c r="D17" s="22"/>
      <c r="E17" s="22"/>
      <c r="F17" s="27"/>
      <c r="G17" s="27"/>
      <c r="H17" s="21" t="s">
        <v>12</v>
      </c>
    </row>
    <row r="18" spans="1:8" ht="13.8" x14ac:dyDescent="0.25">
      <c r="A18" s="22"/>
      <c r="B18" s="22"/>
      <c r="C18" s="23" t="s">
        <v>17</v>
      </c>
      <c r="D18" s="22"/>
      <c r="E18" s="22"/>
      <c r="F18" s="27"/>
      <c r="G18" s="27"/>
      <c r="H18" s="21" t="s">
        <v>12</v>
      </c>
    </row>
    <row r="19" spans="1:8" ht="13.8" x14ac:dyDescent="0.25">
      <c r="A19" s="22"/>
      <c r="B19" s="22"/>
      <c r="C19" s="23" t="s">
        <v>11</v>
      </c>
      <c r="D19" s="22"/>
      <c r="E19" s="22" t="s">
        <v>12</v>
      </c>
      <c r="F19" s="24" t="s">
        <v>13</v>
      </c>
      <c r="G19" s="25">
        <v>0</v>
      </c>
      <c r="H19" s="21" t="s">
        <v>12</v>
      </c>
    </row>
    <row r="20" spans="1:8" ht="13.8" x14ac:dyDescent="0.25">
      <c r="A20" s="22"/>
      <c r="B20" s="22"/>
      <c r="C20" s="26"/>
      <c r="D20" s="22"/>
      <c r="E20" s="22"/>
      <c r="F20" s="27"/>
      <c r="G20" s="27"/>
      <c r="H20" s="21" t="s">
        <v>12</v>
      </c>
    </row>
    <row r="21" spans="1:8" ht="13.8" x14ac:dyDescent="0.25">
      <c r="A21" s="22"/>
      <c r="B21" s="22"/>
      <c r="C21" s="23" t="s">
        <v>18</v>
      </c>
      <c r="D21" s="22"/>
      <c r="E21" s="22"/>
      <c r="F21" s="27"/>
      <c r="G21" s="27"/>
      <c r="H21" s="21" t="s">
        <v>12</v>
      </c>
    </row>
    <row r="22" spans="1:8" ht="13.8" x14ac:dyDescent="0.25">
      <c r="A22" s="22"/>
      <c r="B22" s="22"/>
      <c r="C22" s="23" t="s">
        <v>11</v>
      </c>
      <c r="D22" s="22"/>
      <c r="E22" s="22" t="s">
        <v>12</v>
      </c>
      <c r="F22" s="24" t="s">
        <v>13</v>
      </c>
      <c r="G22" s="25">
        <v>0</v>
      </c>
      <c r="H22" s="21" t="s">
        <v>12</v>
      </c>
    </row>
    <row r="23" spans="1:8" ht="13.8" x14ac:dyDescent="0.25">
      <c r="A23" s="22"/>
      <c r="B23" s="22"/>
      <c r="C23" s="26"/>
      <c r="D23" s="22"/>
      <c r="E23" s="22"/>
      <c r="F23" s="27"/>
      <c r="G23" s="27"/>
      <c r="H23" s="21" t="s">
        <v>12</v>
      </c>
    </row>
    <row r="24" spans="1:8" ht="13.8" x14ac:dyDescent="0.25">
      <c r="A24" s="22"/>
      <c r="B24" s="22"/>
      <c r="C24" s="23" t="s">
        <v>19</v>
      </c>
      <c r="D24" s="22"/>
      <c r="E24" s="22"/>
      <c r="F24" s="28">
        <v>0</v>
      </c>
      <c r="G24" s="25">
        <v>0</v>
      </c>
      <c r="H24" s="21" t="s">
        <v>12</v>
      </c>
    </row>
    <row r="25" spans="1:8" ht="13.8" x14ac:dyDescent="0.25">
      <c r="A25" s="22"/>
      <c r="B25" s="22"/>
      <c r="C25" s="26"/>
      <c r="D25" s="22"/>
      <c r="E25" s="22"/>
      <c r="F25" s="27"/>
      <c r="G25" s="27"/>
      <c r="H25" s="21" t="s">
        <v>12</v>
      </c>
    </row>
    <row r="26" spans="1:8" ht="13.8" x14ac:dyDescent="0.25">
      <c r="A26" s="22"/>
      <c r="B26" s="22"/>
      <c r="C26" s="23" t="s">
        <v>20</v>
      </c>
      <c r="D26" s="22"/>
      <c r="E26" s="22"/>
      <c r="F26" s="27"/>
      <c r="G26" s="27"/>
      <c r="H26" s="21" t="s">
        <v>12</v>
      </c>
    </row>
    <row r="27" spans="1:8" ht="13.8" x14ac:dyDescent="0.25">
      <c r="A27" s="22"/>
      <c r="B27" s="22"/>
      <c r="C27" s="23" t="s">
        <v>10</v>
      </c>
      <c r="D27" s="22"/>
      <c r="E27" s="22"/>
      <c r="F27" s="27"/>
      <c r="G27" s="27"/>
      <c r="H27" s="21" t="s">
        <v>12</v>
      </c>
    </row>
    <row r="28" spans="1:8" ht="27.6" x14ac:dyDescent="0.25">
      <c r="A28" s="29">
        <v>1</v>
      </c>
      <c r="B28" s="30" t="s">
        <v>129</v>
      </c>
      <c r="C28" s="30" t="s">
        <v>130</v>
      </c>
      <c r="D28" s="30" t="s">
        <v>26</v>
      </c>
      <c r="E28" s="31">
        <v>200</v>
      </c>
      <c r="F28" s="32">
        <v>199.96639999999999</v>
      </c>
      <c r="G28" s="33">
        <v>5.9687759999999999E-2</v>
      </c>
      <c r="H28" s="21">
        <v>7.4</v>
      </c>
    </row>
    <row r="29" spans="1:8" ht="27.6" x14ac:dyDescent="0.25">
      <c r="A29" s="29">
        <v>2</v>
      </c>
      <c r="B29" s="30" t="s">
        <v>538</v>
      </c>
      <c r="C29" s="30" t="s">
        <v>539</v>
      </c>
      <c r="D29" s="30" t="s">
        <v>238</v>
      </c>
      <c r="E29" s="31">
        <v>200</v>
      </c>
      <c r="F29" s="32">
        <v>199.02940000000001</v>
      </c>
      <c r="G29" s="33">
        <v>5.9408080000000002E-2</v>
      </c>
      <c r="H29" s="21">
        <v>7.9050000000000002</v>
      </c>
    </row>
    <row r="30" spans="1:8" ht="27.6" x14ac:dyDescent="0.25">
      <c r="A30" s="29">
        <v>3</v>
      </c>
      <c r="B30" s="30" t="s">
        <v>250</v>
      </c>
      <c r="C30" s="30" t="s">
        <v>251</v>
      </c>
      <c r="D30" s="30" t="s">
        <v>26</v>
      </c>
      <c r="E30" s="31">
        <v>200</v>
      </c>
      <c r="F30" s="32">
        <v>197.94540000000001</v>
      </c>
      <c r="G30" s="33">
        <v>5.9084520000000001E-2</v>
      </c>
      <c r="H30" s="21">
        <v>7.43</v>
      </c>
    </row>
    <row r="31" spans="1:8" ht="13.8" x14ac:dyDescent="0.25">
      <c r="A31" s="29">
        <v>4</v>
      </c>
      <c r="B31" s="30" t="s">
        <v>58</v>
      </c>
      <c r="C31" s="30" t="s">
        <v>59</v>
      </c>
      <c r="D31" s="30" t="s">
        <v>23</v>
      </c>
      <c r="E31" s="31">
        <v>200</v>
      </c>
      <c r="F31" s="32">
        <v>197.50399999999999</v>
      </c>
      <c r="G31" s="33">
        <v>5.895276E-2</v>
      </c>
      <c r="H31" s="21">
        <v>7.3125</v>
      </c>
    </row>
    <row r="32" spans="1:8" ht="13.8" x14ac:dyDescent="0.25">
      <c r="A32" s="29">
        <v>5</v>
      </c>
      <c r="B32" s="30" t="s">
        <v>252</v>
      </c>
      <c r="C32" s="30" t="s">
        <v>253</v>
      </c>
      <c r="D32" s="30" t="s">
        <v>238</v>
      </c>
      <c r="E32" s="31">
        <v>150</v>
      </c>
      <c r="F32" s="32">
        <v>150.14205000000001</v>
      </c>
      <c r="G32" s="33">
        <v>4.481574E-2</v>
      </c>
      <c r="H32" s="21">
        <v>8.5150000000000006</v>
      </c>
    </row>
    <row r="33" spans="1:8" ht="13.8" x14ac:dyDescent="0.25">
      <c r="A33" s="29">
        <v>6</v>
      </c>
      <c r="B33" s="30" t="s">
        <v>239</v>
      </c>
      <c r="C33" s="30" t="s">
        <v>240</v>
      </c>
      <c r="D33" s="30" t="s">
        <v>23</v>
      </c>
      <c r="E33" s="31">
        <v>100</v>
      </c>
      <c r="F33" s="32">
        <v>100.1982</v>
      </c>
      <c r="G33" s="33">
        <v>2.990806E-2</v>
      </c>
      <c r="H33" s="21">
        <v>7.2750000000000004</v>
      </c>
    </row>
    <row r="34" spans="1:8" ht="13.8" x14ac:dyDescent="0.25">
      <c r="A34" s="29">
        <v>7</v>
      </c>
      <c r="B34" s="30" t="s">
        <v>254</v>
      </c>
      <c r="C34" s="30" t="s">
        <v>255</v>
      </c>
      <c r="D34" s="30" t="s">
        <v>256</v>
      </c>
      <c r="E34" s="31">
        <v>100</v>
      </c>
      <c r="F34" s="32">
        <v>100.17400000000001</v>
      </c>
      <c r="G34" s="33">
        <v>2.990083E-2</v>
      </c>
      <c r="H34" s="21">
        <v>8.61</v>
      </c>
    </row>
    <row r="35" spans="1:8" ht="13.8" x14ac:dyDescent="0.25">
      <c r="A35" s="29">
        <v>8</v>
      </c>
      <c r="B35" s="30" t="s">
        <v>241</v>
      </c>
      <c r="C35" s="30" t="s">
        <v>242</v>
      </c>
      <c r="D35" s="30" t="s">
        <v>238</v>
      </c>
      <c r="E35" s="31">
        <v>100</v>
      </c>
      <c r="F35" s="32">
        <v>100.05240000000001</v>
      </c>
      <c r="G35" s="33">
        <v>2.9864539999999998E-2</v>
      </c>
      <c r="H35" s="21">
        <v>7.1</v>
      </c>
    </row>
    <row r="36" spans="1:8" ht="13.8" x14ac:dyDescent="0.25">
      <c r="A36" s="29">
        <v>9</v>
      </c>
      <c r="B36" s="30" t="s">
        <v>56</v>
      </c>
      <c r="C36" s="30" t="s">
        <v>57</v>
      </c>
      <c r="D36" s="30" t="s">
        <v>26</v>
      </c>
      <c r="E36" s="31">
        <v>100</v>
      </c>
      <c r="F36" s="32">
        <v>99.369399999999999</v>
      </c>
      <c r="G36" s="33">
        <v>2.966067E-2</v>
      </c>
      <c r="H36" s="21">
        <v>7.7675000000000001</v>
      </c>
    </row>
    <row r="37" spans="1:8" ht="13.8" x14ac:dyDescent="0.25">
      <c r="A37" s="29">
        <v>10</v>
      </c>
      <c r="B37" s="30" t="s">
        <v>583</v>
      </c>
      <c r="C37" s="30" t="s">
        <v>584</v>
      </c>
      <c r="D37" s="30" t="s">
        <v>235</v>
      </c>
      <c r="E37" s="31">
        <v>100</v>
      </c>
      <c r="F37" s="32">
        <v>99.209599999999995</v>
      </c>
      <c r="G37" s="33">
        <v>2.9612969999999999E-2</v>
      </c>
      <c r="H37" s="21">
        <v>7.7350000000000003</v>
      </c>
    </row>
    <row r="38" spans="1:8" ht="13.8" x14ac:dyDescent="0.25">
      <c r="A38" s="29">
        <v>11</v>
      </c>
      <c r="B38" s="30" t="s">
        <v>70</v>
      </c>
      <c r="C38" s="30" t="s">
        <v>71</v>
      </c>
      <c r="D38" s="30" t="s">
        <v>23</v>
      </c>
      <c r="E38" s="31">
        <v>100</v>
      </c>
      <c r="F38" s="32">
        <v>98.876900000000006</v>
      </c>
      <c r="G38" s="33">
        <v>2.9513660000000001E-2</v>
      </c>
      <c r="H38" s="21">
        <v>7.2949999999999999</v>
      </c>
    </row>
    <row r="39" spans="1:8" ht="27.6" x14ac:dyDescent="0.25">
      <c r="A39" s="29">
        <v>12</v>
      </c>
      <c r="B39" s="30" t="s">
        <v>127</v>
      </c>
      <c r="C39" s="30" t="s">
        <v>128</v>
      </c>
      <c r="D39" s="30" t="s">
        <v>23</v>
      </c>
      <c r="E39" s="31">
        <v>10</v>
      </c>
      <c r="F39" s="32">
        <v>10.011049999999999</v>
      </c>
      <c r="G39" s="33">
        <v>2.9881899999999999E-3</v>
      </c>
      <c r="H39" s="21">
        <v>7.415</v>
      </c>
    </row>
    <row r="40" spans="1:8" ht="13.8" x14ac:dyDescent="0.25">
      <c r="A40" s="22"/>
      <c r="B40" s="22"/>
      <c r="C40" s="23" t="s">
        <v>11</v>
      </c>
      <c r="D40" s="22"/>
      <c r="E40" s="22" t="s">
        <v>12</v>
      </c>
      <c r="F40" s="28">
        <v>1552.4788000000001</v>
      </c>
      <c r="G40" s="25">
        <v>0.46339777999999998</v>
      </c>
      <c r="H40" s="21" t="s">
        <v>12</v>
      </c>
    </row>
    <row r="41" spans="1:8" ht="13.8" x14ac:dyDescent="0.25">
      <c r="A41" s="22"/>
      <c r="B41" s="22"/>
      <c r="C41" s="26"/>
      <c r="D41" s="22"/>
      <c r="E41" s="22"/>
      <c r="F41" s="27"/>
      <c r="G41" s="27"/>
      <c r="H41" s="21" t="s">
        <v>12</v>
      </c>
    </row>
    <row r="42" spans="1:8" ht="13.8" x14ac:dyDescent="0.25">
      <c r="A42" s="22"/>
      <c r="B42" s="22"/>
      <c r="C42" s="23" t="s">
        <v>72</v>
      </c>
      <c r="D42" s="22"/>
      <c r="E42" s="22"/>
      <c r="F42" s="22"/>
      <c r="G42" s="22"/>
      <c r="H42" s="21" t="s">
        <v>12</v>
      </c>
    </row>
    <row r="43" spans="1:8" ht="13.8" x14ac:dyDescent="0.25">
      <c r="A43" s="22"/>
      <c r="B43" s="22"/>
      <c r="C43" s="23" t="s">
        <v>11</v>
      </c>
      <c r="D43" s="22"/>
      <c r="E43" s="22" t="s">
        <v>12</v>
      </c>
      <c r="F43" s="24" t="s">
        <v>13</v>
      </c>
      <c r="G43" s="25">
        <v>0</v>
      </c>
      <c r="H43" s="21" t="s">
        <v>12</v>
      </c>
    </row>
    <row r="44" spans="1:8" ht="13.8" x14ac:dyDescent="0.25">
      <c r="A44" s="22"/>
      <c r="B44" s="22"/>
      <c r="C44" s="26"/>
      <c r="D44" s="22"/>
      <c r="E44" s="22"/>
      <c r="F44" s="27"/>
      <c r="G44" s="27"/>
      <c r="H44" s="21" t="s">
        <v>12</v>
      </c>
    </row>
    <row r="45" spans="1:8" ht="13.8" x14ac:dyDescent="0.25">
      <c r="A45" s="22"/>
      <c r="B45" s="22"/>
      <c r="C45" s="23" t="s">
        <v>73</v>
      </c>
      <c r="D45" s="22"/>
      <c r="E45" s="22"/>
      <c r="F45" s="22"/>
      <c r="G45" s="22"/>
      <c r="H45" s="21" t="s">
        <v>12</v>
      </c>
    </row>
    <row r="46" spans="1:8" ht="13.8" x14ac:dyDescent="0.25">
      <c r="A46" s="29">
        <v>1</v>
      </c>
      <c r="B46" s="30" t="s">
        <v>145</v>
      </c>
      <c r="C46" s="30" t="s">
        <v>146</v>
      </c>
      <c r="D46" s="30" t="s">
        <v>76</v>
      </c>
      <c r="E46" s="31">
        <v>950000</v>
      </c>
      <c r="F46" s="32">
        <v>928.30295000000001</v>
      </c>
      <c r="G46" s="33">
        <v>0.27708818000000002</v>
      </c>
      <c r="H46" s="21">
        <v>6.9330999999999996</v>
      </c>
    </row>
    <row r="47" spans="1:8" ht="13.8" x14ac:dyDescent="0.25">
      <c r="A47" s="29">
        <v>2</v>
      </c>
      <c r="B47" s="30" t="s">
        <v>257</v>
      </c>
      <c r="C47" s="30" t="s">
        <v>258</v>
      </c>
      <c r="D47" s="30" t="s">
        <v>76</v>
      </c>
      <c r="E47" s="31">
        <v>500000</v>
      </c>
      <c r="F47" s="32">
        <v>501.98149999999998</v>
      </c>
      <c r="G47" s="33">
        <v>0.14983593000000001</v>
      </c>
      <c r="H47" s="21">
        <v>6.9440999999999997</v>
      </c>
    </row>
    <row r="48" spans="1:8" ht="13.8" x14ac:dyDescent="0.25">
      <c r="A48" s="22"/>
      <c r="B48" s="22"/>
      <c r="C48" s="23" t="s">
        <v>11</v>
      </c>
      <c r="D48" s="22"/>
      <c r="E48" s="22" t="s">
        <v>12</v>
      </c>
      <c r="F48" s="28">
        <v>1430.2844500000001</v>
      </c>
      <c r="G48" s="25">
        <v>0.42692411000000002</v>
      </c>
      <c r="H48" s="21" t="s">
        <v>12</v>
      </c>
    </row>
    <row r="49" spans="1:8" ht="13.8" x14ac:dyDescent="0.25">
      <c r="A49" s="22"/>
      <c r="B49" s="22"/>
      <c r="C49" s="26"/>
      <c r="D49" s="22"/>
      <c r="E49" s="22"/>
      <c r="F49" s="27"/>
      <c r="G49" s="27"/>
      <c r="H49" s="21" t="s">
        <v>12</v>
      </c>
    </row>
    <row r="50" spans="1:8" ht="13.8" x14ac:dyDescent="0.25">
      <c r="A50" s="22"/>
      <c r="B50" s="22"/>
      <c r="C50" s="23" t="s">
        <v>83</v>
      </c>
      <c r="D50" s="22"/>
      <c r="E50" s="22"/>
      <c r="F50" s="27"/>
      <c r="G50" s="27"/>
      <c r="H50" s="21" t="s">
        <v>12</v>
      </c>
    </row>
    <row r="51" spans="1:8" ht="13.8" x14ac:dyDescent="0.25">
      <c r="A51" s="22"/>
      <c r="B51" s="22"/>
      <c r="C51" s="23" t="s">
        <v>11</v>
      </c>
      <c r="D51" s="22"/>
      <c r="E51" s="22" t="s">
        <v>12</v>
      </c>
      <c r="F51" s="24" t="s">
        <v>13</v>
      </c>
      <c r="G51" s="25">
        <v>0</v>
      </c>
      <c r="H51" s="21" t="s">
        <v>12</v>
      </c>
    </row>
    <row r="52" spans="1:8" ht="13.8" x14ac:dyDescent="0.25">
      <c r="A52" s="22"/>
      <c r="B52" s="22"/>
      <c r="C52" s="26"/>
      <c r="D52" s="22"/>
      <c r="E52" s="22"/>
      <c r="F52" s="27"/>
      <c r="G52" s="27"/>
      <c r="H52" s="21" t="s">
        <v>12</v>
      </c>
    </row>
    <row r="53" spans="1:8" ht="13.8" x14ac:dyDescent="0.25">
      <c r="A53" s="22"/>
      <c r="B53" s="22"/>
      <c r="C53" s="23" t="s">
        <v>84</v>
      </c>
      <c r="D53" s="22"/>
      <c r="E53" s="22"/>
      <c r="F53" s="28">
        <v>2982.76325</v>
      </c>
      <c r="G53" s="25">
        <v>0.89032188999999995</v>
      </c>
      <c r="H53" s="21" t="s">
        <v>12</v>
      </c>
    </row>
    <row r="54" spans="1:8" ht="13.8" x14ac:dyDescent="0.25">
      <c r="A54" s="22"/>
      <c r="B54" s="22"/>
      <c r="C54" s="26"/>
      <c r="D54" s="22"/>
      <c r="E54" s="22"/>
      <c r="F54" s="27"/>
      <c r="G54" s="27"/>
      <c r="H54" s="21" t="s">
        <v>12</v>
      </c>
    </row>
    <row r="55" spans="1:8" ht="13.8" x14ac:dyDescent="0.25">
      <c r="A55" s="22"/>
      <c r="B55" s="22"/>
      <c r="C55" s="23" t="s">
        <v>85</v>
      </c>
      <c r="D55" s="22"/>
      <c r="E55" s="22"/>
      <c r="F55" s="27"/>
      <c r="G55" s="27"/>
      <c r="H55" s="21" t="s">
        <v>12</v>
      </c>
    </row>
    <row r="56" spans="1:8" ht="13.8" x14ac:dyDescent="0.25">
      <c r="A56" s="22"/>
      <c r="B56" s="22"/>
      <c r="C56" s="23" t="s">
        <v>86</v>
      </c>
      <c r="D56" s="22"/>
      <c r="E56" s="22"/>
      <c r="F56" s="27"/>
      <c r="G56" s="27"/>
      <c r="H56" s="21" t="s">
        <v>12</v>
      </c>
    </row>
    <row r="57" spans="1:8" ht="13.8" x14ac:dyDescent="0.25">
      <c r="A57" s="22"/>
      <c r="B57" s="22"/>
      <c r="C57" s="23" t="s">
        <v>11</v>
      </c>
      <c r="D57" s="22"/>
      <c r="E57" s="22" t="s">
        <v>12</v>
      </c>
      <c r="F57" s="24" t="s">
        <v>13</v>
      </c>
      <c r="G57" s="25">
        <v>0</v>
      </c>
      <c r="H57" s="21" t="s">
        <v>12</v>
      </c>
    </row>
    <row r="58" spans="1:8" ht="13.8" x14ac:dyDescent="0.25">
      <c r="A58" s="22"/>
      <c r="B58" s="22"/>
      <c r="C58" s="26"/>
      <c r="D58" s="22"/>
      <c r="E58" s="22"/>
      <c r="F58" s="27"/>
      <c r="G58" s="27"/>
      <c r="H58" s="21" t="s">
        <v>12</v>
      </c>
    </row>
    <row r="59" spans="1:8" ht="13.8" x14ac:dyDescent="0.25">
      <c r="A59" s="22"/>
      <c r="B59" s="22"/>
      <c r="C59" s="23" t="s">
        <v>95</v>
      </c>
      <c r="D59" s="22"/>
      <c r="E59" s="22"/>
      <c r="F59" s="27"/>
      <c r="G59" s="27"/>
      <c r="H59" s="21" t="s">
        <v>12</v>
      </c>
    </row>
    <row r="60" spans="1:8" ht="13.8" x14ac:dyDescent="0.25">
      <c r="A60" s="22"/>
      <c r="B60" s="22"/>
      <c r="C60" s="23" t="s">
        <v>11</v>
      </c>
      <c r="D60" s="22"/>
      <c r="E60" s="22" t="s">
        <v>12</v>
      </c>
      <c r="F60" s="24" t="s">
        <v>13</v>
      </c>
      <c r="G60" s="25">
        <v>0</v>
      </c>
      <c r="H60" s="21" t="s">
        <v>12</v>
      </c>
    </row>
    <row r="61" spans="1:8" ht="13.8" x14ac:dyDescent="0.25">
      <c r="A61" s="22"/>
      <c r="B61" s="22"/>
      <c r="C61" s="26"/>
      <c r="D61" s="22"/>
      <c r="E61" s="22"/>
      <c r="F61" s="27"/>
      <c r="G61" s="27"/>
      <c r="H61" s="21" t="s">
        <v>12</v>
      </c>
    </row>
    <row r="62" spans="1:8" ht="13.8" x14ac:dyDescent="0.25">
      <c r="A62" s="22"/>
      <c r="B62" s="22"/>
      <c r="C62" s="23" t="s">
        <v>96</v>
      </c>
      <c r="D62" s="22"/>
      <c r="E62" s="22"/>
      <c r="F62" s="27"/>
      <c r="G62" s="27"/>
      <c r="H62" s="21" t="s">
        <v>12</v>
      </c>
    </row>
    <row r="63" spans="1:8" ht="13.8" x14ac:dyDescent="0.25">
      <c r="A63" s="22"/>
      <c r="B63" s="22"/>
      <c r="C63" s="23" t="s">
        <v>11</v>
      </c>
      <c r="D63" s="22"/>
      <c r="E63" s="22" t="s">
        <v>12</v>
      </c>
      <c r="F63" s="24" t="s">
        <v>13</v>
      </c>
      <c r="G63" s="25">
        <v>0</v>
      </c>
      <c r="H63" s="21" t="s">
        <v>12</v>
      </c>
    </row>
    <row r="64" spans="1:8" ht="13.8" x14ac:dyDescent="0.25">
      <c r="A64" s="22"/>
      <c r="B64" s="22"/>
      <c r="C64" s="26"/>
      <c r="D64" s="22"/>
      <c r="E64" s="22"/>
      <c r="F64" s="27"/>
      <c r="G64" s="27"/>
      <c r="H64" s="21" t="s">
        <v>12</v>
      </c>
    </row>
    <row r="65" spans="1:16" ht="13.8" x14ac:dyDescent="0.25">
      <c r="A65" s="22"/>
      <c r="B65" s="22"/>
      <c r="C65" s="23" t="s">
        <v>97</v>
      </c>
      <c r="D65" s="22"/>
      <c r="E65" s="22"/>
      <c r="F65" s="27"/>
      <c r="G65" s="27"/>
      <c r="H65" s="21" t="s">
        <v>12</v>
      </c>
    </row>
    <row r="66" spans="1:16" ht="13.8" x14ac:dyDescent="0.25">
      <c r="A66" s="29">
        <v>1</v>
      </c>
      <c r="B66" s="30"/>
      <c r="C66" s="30" t="s">
        <v>98</v>
      </c>
      <c r="D66" s="30"/>
      <c r="E66" s="34"/>
      <c r="F66" s="32">
        <v>277.40873860099998</v>
      </c>
      <c r="G66" s="33">
        <v>8.2803450000000001E-2</v>
      </c>
      <c r="H66" s="21">
        <v>5.25</v>
      </c>
    </row>
    <row r="67" spans="1:16" ht="13.8" x14ac:dyDescent="0.25">
      <c r="A67" s="22"/>
      <c r="B67" s="22"/>
      <c r="C67" s="23" t="s">
        <v>11</v>
      </c>
      <c r="D67" s="22"/>
      <c r="E67" s="22" t="s">
        <v>12</v>
      </c>
      <c r="F67" s="28">
        <v>277.40873860099998</v>
      </c>
      <c r="G67" s="25">
        <v>8.2803450000000001E-2</v>
      </c>
      <c r="H67" s="21" t="s">
        <v>12</v>
      </c>
    </row>
    <row r="68" spans="1:16" ht="13.8" x14ac:dyDescent="0.25">
      <c r="A68" s="22"/>
      <c r="B68" s="22"/>
      <c r="C68" s="26"/>
      <c r="D68" s="22"/>
      <c r="E68" s="22"/>
      <c r="F68" s="27"/>
      <c r="G68" s="27"/>
      <c r="H68" s="21" t="s">
        <v>12</v>
      </c>
    </row>
    <row r="69" spans="1:16" ht="13.8" x14ac:dyDescent="0.25">
      <c r="A69" s="22"/>
      <c r="B69" s="22"/>
      <c r="C69" s="23" t="s">
        <v>99</v>
      </c>
      <c r="D69" s="22"/>
      <c r="E69" s="22"/>
      <c r="F69" s="28">
        <v>277.40873860099998</v>
      </c>
      <c r="G69" s="25">
        <v>8.2803450000000001E-2</v>
      </c>
      <c r="H69" s="21" t="s">
        <v>12</v>
      </c>
    </row>
    <row r="70" spans="1:16" ht="13.8" x14ac:dyDescent="0.25">
      <c r="A70" s="22"/>
      <c r="B70" s="22"/>
      <c r="C70" s="27"/>
      <c r="D70" s="22"/>
      <c r="E70" s="22"/>
      <c r="F70" s="22"/>
      <c r="G70" s="22"/>
      <c r="H70" s="21" t="s">
        <v>12</v>
      </c>
    </row>
    <row r="71" spans="1:16" ht="13.8" x14ac:dyDescent="0.25">
      <c r="A71" s="22"/>
      <c r="B71" s="22"/>
      <c r="C71" s="23" t="s">
        <v>100</v>
      </c>
      <c r="D71" s="22"/>
      <c r="E71" s="22"/>
      <c r="F71" s="22"/>
      <c r="G71" s="22"/>
      <c r="H71" s="21" t="s">
        <v>12</v>
      </c>
    </row>
    <row r="72" spans="1:16" ht="13.8" x14ac:dyDescent="0.25">
      <c r="A72" s="22"/>
      <c r="B72" s="22"/>
      <c r="C72" s="23" t="s">
        <v>101</v>
      </c>
      <c r="D72" s="22"/>
      <c r="E72" s="22"/>
      <c r="F72" s="22"/>
      <c r="G72" s="22"/>
      <c r="H72" s="21" t="s">
        <v>12</v>
      </c>
    </row>
    <row r="73" spans="1:16" ht="13.8" x14ac:dyDescent="0.25">
      <c r="A73" s="22"/>
      <c r="B73" s="22"/>
      <c r="C73" s="23" t="s">
        <v>11</v>
      </c>
      <c r="D73" s="22"/>
      <c r="E73" s="22" t="s">
        <v>12</v>
      </c>
      <c r="F73" s="24" t="s">
        <v>13</v>
      </c>
      <c r="G73" s="25">
        <v>0</v>
      </c>
      <c r="H73" s="21" t="s">
        <v>12</v>
      </c>
    </row>
    <row r="74" spans="1:16" ht="13.8" x14ac:dyDescent="0.25">
      <c r="A74" s="19"/>
      <c r="B74" s="19"/>
      <c r="C74" s="82"/>
      <c r="D74" s="19"/>
      <c r="E74" s="19"/>
      <c r="F74" s="47"/>
      <c r="G74" s="47"/>
      <c r="H74" s="21" t="s">
        <v>12</v>
      </c>
    </row>
    <row r="75" spans="1:16" ht="13.8" x14ac:dyDescent="0.3">
      <c r="A75" s="19"/>
      <c r="B75" s="19"/>
      <c r="C75" s="20" t="s">
        <v>655</v>
      </c>
      <c r="D75" s="19"/>
      <c r="E75" s="19"/>
      <c r="F75" s="47"/>
      <c r="G75" s="47"/>
      <c r="H75" s="21" t="s">
        <v>12</v>
      </c>
      <c r="I75" s="63"/>
      <c r="J75" s="63"/>
      <c r="K75" s="63"/>
      <c r="L75" s="63"/>
      <c r="M75" s="63"/>
      <c r="N75" s="83"/>
      <c r="O75" s="83"/>
      <c r="P75" s="83"/>
    </row>
    <row r="76" spans="1:16" ht="13.8" x14ac:dyDescent="0.25">
      <c r="A76" s="84">
        <v>1</v>
      </c>
      <c r="B76" s="52" t="s">
        <v>102</v>
      </c>
      <c r="C76" s="52" t="s">
        <v>103</v>
      </c>
      <c r="D76" s="52"/>
      <c r="E76" s="85">
        <v>112.994</v>
      </c>
      <c r="F76" s="86">
        <v>13.469640278</v>
      </c>
      <c r="G76" s="87">
        <v>4.0205400000000004E-3</v>
      </c>
      <c r="H76" s="21"/>
    </row>
    <row r="77" spans="1:16" ht="13.8" x14ac:dyDescent="0.25">
      <c r="A77" s="19"/>
      <c r="B77" s="19"/>
      <c r="C77" s="20" t="s">
        <v>11</v>
      </c>
      <c r="D77" s="19"/>
      <c r="E77" s="19" t="s">
        <v>12</v>
      </c>
      <c r="F77" s="88">
        <f>SUM(F76)</f>
        <v>13.469640278</v>
      </c>
      <c r="G77" s="89">
        <f>SUM(G76)</f>
        <v>4.0205400000000004E-3</v>
      </c>
      <c r="H77" s="21" t="s">
        <v>12</v>
      </c>
    </row>
    <row r="78" spans="1:16" ht="13.8" x14ac:dyDescent="0.25">
      <c r="A78" s="22"/>
      <c r="B78" s="22"/>
      <c r="C78" s="26"/>
      <c r="D78" s="22"/>
      <c r="E78" s="22"/>
      <c r="F78" s="27"/>
      <c r="G78" s="27"/>
      <c r="H78" s="21" t="s">
        <v>12</v>
      </c>
    </row>
    <row r="79" spans="1:16" ht="13.8" x14ac:dyDescent="0.25">
      <c r="A79" s="22"/>
      <c r="B79" s="22"/>
      <c r="C79" s="23" t="s">
        <v>104</v>
      </c>
      <c r="D79" s="22"/>
      <c r="E79" s="22"/>
      <c r="F79" s="22"/>
      <c r="G79" s="22"/>
      <c r="H79" s="21" t="s">
        <v>12</v>
      </c>
    </row>
    <row r="80" spans="1:16" ht="13.8" x14ac:dyDescent="0.25">
      <c r="A80" s="22"/>
      <c r="B80" s="22"/>
      <c r="C80" s="23" t="s">
        <v>105</v>
      </c>
      <c r="D80" s="22"/>
      <c r="E80" s="22"/>
      <c r="F80" s="22"/>
      <c r="G80" s="22"/>
      <c r="H80" s="21" t="s">
        <v>12</v>
      </c>
    </row>
    <row r="81" spans="1:8" ht="13.8" x14ac:dyDescent="0.25">
      <c r="A81" s="22"/>
      <c r="B81" s="22"/>
      <c r="C81" s="23" t="s">
        <v>11</v>
      </c>
      <c r="D81" s="22"/>
      <c r="E81" s="22" t="s">
        <v>12</v>
      </c>
      <c r="F81" s="24" t="s">
        <v>13</v>
      </c>
      <c r="G81" s="25">
        <v>0</v>
      </c>
      <c r="H81" s="21" t="s">
        <v>12</v>
      </c>
    </row>
    <row r="82" spans="1:8" ht="13.8" x14ac:dyDescent="0.25">
      <c r="A82" s="22"/>
      <c r="B82" s="22"/>
      <c r="C82" s="26"/>
      <c r="D82" s="22"/>
      <c r="E82" s="22"/>
      <c r="F82" s="27"/>
      <c r="G82" s="27"/>
      <c r="H82" s="21" t="s">
        <v>12</v>
      </c>
    </row>
    <row r="83" spans="1:8" ht="13.8" x14ac:dyDescent="0.25">
      <c r="A83" s="22"/>
      <c r="B83" s="22"/>
      <c r="C83" s="23" t="s">
        <v>106</v>
      </c>
      <c r="D83" s="22"/>
      <c r="E83" s="22"/>
      <c r="F83" s="27"/>
      <c r="G83" s="27"/>
      <c r="H83" s="21" t="s">
        <v>12</v>
      </c>
    </row>
    <row r="84" spans="1:8" ht="13.8" x14ac:dyDescent="0.25">
      <c r="A84" s="22"/>
      <c r="B84" s="22"/>
      <c r="C84" s="23" t="s">
        <v>11</v>
      </c>
      <c r="D84" s="22"/>
      <c r="E84" s="22" t="s">
        <v>12</v>
      </c>
      <c r="F84" s="24" t="s">
        <v>13</v>
      </c>
      <c r="G84" s="25">
        <v>0</v>
      </c>
      <c r="H84" s="21" t="s">
        <v>12</v>
      </c>
    </row>
    <row r="85" spans="1:8" ht="13.8" x14ac:dyDescent="0.25">
      <c r="A85" s="22"/>
      <c r="B85" s="30"/>
      <c r="C85" s="30"/>
      <c r="D85" s="23"/>
      <c r="E85" s="22"/>
      <c r="F85" s="30"/>
      <c r="G85" s="34"/>
      <c r="H85" s="21" t="s">
        <v>12</v>
      </c>
    </row>
    <row r="86" spans="1:8" ht="13.8" x14ac:dyDescent="0.25">
      <c r="A86" s="34"/>
      <c r="B86" s="30"/>
      <c r="C86" s="30" t="s">
        <v>107</v>
      </c>
      <c r="D86" s="30"/>
      <c r="E86" s="34"/>
      <c r="F86" s="32">
        <v>76.566062029999998</v>
      </c>
      <c r="G86" s="33">
        <v>2.2854119999999999E-2</v>
      </c>
      <c r="H86" s="21" t="s">
        <v>12</v>
      </c>
    </row>
    <row r="87" spans="1:8" ht="13.8" x14ac:dyDescent="0.25">
      <c r="A87" s="26"/>
      <c r="B87" s="26"/>
      <c r="C87" s="23" t="s">
        <v>108</v>
      </c>
      <c r="D87" s="27"/>
      <c r="E87" s="27"/>
      <c r="F87" s="28">
        <v>3350.2076909090001</v>
      </c>
      <c r="G87" s="35">
        <v>1</v>
      </c>
      <c r="H87" s="21" t="s">
        <v>12</v>
      </c>
    </row>
    <row r="88" spans="1:8" ht="13.8" x14ac:dyDescent="0.25">
      <c r="A88" s="36"/>
      <c r="B88" s="36"/>
      <c r="C88" s="36"/>
      <c r="D88" s="37"/>
      <c r="E88" s="37"/>
      <c r="F88" s="37"/>
      <c r="G88" s="37"/>
    </row>
    <row r="89" spans="1:8" ht="13.8" x14ac:dyDescent="0.25">
      <c r="A89" s="38"/>
      <c r="B89" s="39" t="s">
        <v>656</v>
      </c>
      <c r="C89" s="39"/>
      <c r="D89" s="39"/>
      <c r="E89" s="39"/>
      <c r="F89" s="39"/>
      <c r="G89" s="39"/>
      <c r="H89" s="39"/>
    </row>
    <row r="90" spans="1:8" ht="13.8" x14ac:dyDescent="0.25">
      <c r="A90" s="38"/>
      <c r="B90" s="39" t="s">
        <v>657</v>
      </c>
      <c r="C90" s="39"/>
      <c r="D90" s="39"/>
      <c r="E90" s="39"/>
      <c r="F90" s="39"/>
      <c r="G90" s="39"/>
      <c r="H90" s="39"/>
    </row>
    <row r="91" spans="1:8" ht="13.8" x14ac:dyDescent="0.25">
      <c r="A91" s="38"/>
      <c r="B91" s="39" t="s">
        <v>658</v>
      </c>
      <c r="C91" s="39"/>
      <c r="D91" s="39"/>
      <c r="E91" s="39"/>
      <c r="F91" s="39"/>
      <c r="G91" s="39"/>
      <c r="H91" s="39"/>
    </row>
    <row r="92" spans="1:8" ht="13.8" x14ac:dyDescent="0.25">
      <c r="A92" s="38"/>
      <c r="B92" s="38"/>
      <c r="C92" s="38"/>
      <c r="D92" s="40"/>
      <c r="E92" s="40"/>
      <c r="F92" s="40"/>
      <c r="G92" s="40"/>
    </row>
    <row r="93" spans="1:8" ht="13.8" x14ac:dyDescent="0.25">
      <c r="A93" s="38"/>
      <c r="B93" s="41" t="s">
        <v>109</v>
      </c>
      <c r="C93" s="42"/>
      <c r="D93" s="43"/>
      <c r="E93" s="44"/>
      <c r="F93" s="40"/>
      <c r="G93" s="40"/>
    </row>
    <row r="94" spans="1:8" ht="25.5" customHeight="1" x14ac:dyDescent="0.25">
      <c r="A94" s="38"/>
      <c r="B94" s="45" t="s">
        <v>110</v>
      </c>
      <c r="C94" s="46"/>
      <c r="D94" s="20" t="s">
        <v>678</v>
      </c>
      <c r="E94" s="44"/>
      <c r="F94" s="40"/>
      <c r="G94" s="40"/>
    </row>
    <row r="95" spans="1:8" ht="13.8" x14ac:dyDescent="0.25">
      <c r="A95" s="38"/>
      <c r="B95" s="45" t="s">
        <v>112</v>
      </c>
      <c r="C95" s="46"/>
      <c r="D95" s="20" t="s">
        <v>111</v>
      </c>
      <c r="E95" s="44"/>
      <c r="F95" s="40"/>
      <c r="G95" s="40"/>
    </row>
    <row r="96" spans="1:8" ht="13.8" x14ac:dyDescent="0.25">
      <c r="A96" s="38"/>
      <c r="B96" s="45" t="s">
        <v>113</v>
      </c>
      <c r="C96" s="46"/>
      <c r="D96" s="47" t="s">
        <v>12</v>
      </c>
      <c r="E96" s="44"/>
      <c r="F96" s="40"/>
      <c r="G96" s="40"/>
    </row>
    <row r="97" spans="1:14" ht="13.8" x14ac:dyDescent="0.25">
      <c r="A97" s="48"/>
      <c r="B97" s="49" t="s">
        <v>12</v>
      </c>
      <c r="C97" s="49" t="s">
        <v>659</v>
      </c>
      <c r="D97" s="49" t="s">
        <v>114</v>
      </c>
      <c r="E97" s="48"/>
      <c r="F97" s="48"/>
      <c r="G97" s="48"/>
    </row>
    <row r="98" spans="1:14" ht="13.8" x14ac:dyDescent="0.25">
      <c r="A98" s="48"/>
      <c r="B98" s="50" t="s">
        <v>115</v>
      </c>
      <c r="C98" s="51">
        <v>46203</v>
      </c>
      <c r="D98" s="51">
        <v>46234</v>
      </c>
      <c r="E98" s="48"/>
      <c r="F98" s="48"/>
      <c r="G98" s="48"/>
    </row>
    <row r="99" spans="1:14" ht="13.8" x14ac:dyDescent="0.25">
      <c r="A99" s="48"/>
      <c r="B99" s="52" t="s">
        <v>117</v>
      </c>
      <c r="C99" s="53">
        <v>80.537599999999998</v>
      </c>
      <c r="D99" s="53">
        <v>80.694100000000006</v>
      </c>
      <c r="E99" s="48"/>
      <c r="F99" s="54"/>
      <c r="G99" s="55"/>
    </row>
    <row r="100" spans="1:14" ht="13.8" x14ac:dyDescent="0.25">
      <c r="A100" s="48"/>
      <c r="B100" s="52" t="s">
        <v>660</v>
      </c>
      <c r="C100" s="53">
        <v>27.289200000000001</v>
      </c>
      <c r="D100" s="53">
        <v>27.137</v>
      </c>
      <c r="E100" s="48"/>
      <c r="F100" s="54"/>
      <c r="G100" s="55"/>
    </row>
    <row r="101" spans="1:14" ht="13.8" x14ac:dyDescent="0.25">
      <c r="A101" s="48"/>
      <c r="B101" s="52" t="s">
        <v>118</v>
      </c>
      <c r="C101" s="53">
        <v>71.543999999999997</v>
      </c>
      <c r="D101" s="53">
        <v>71.64</v>
      </c>
      <c r="E101" s="48"/>
      <c r="F101" s="54"/>
      <c r="G101" s="55"/>
    </row>
    <row r="102" spans="1:14" ht="13.8" x14ac:dyDescent="0.25">
      <c r="A102" s="48"/>
      <c r="B102" s="52" t="s">
        <v>661</v>
      </c>
      <c r="C102" s="53">
        <v>13.305300000000001</v>
      </c>
      <c r="D102" s="53">
        <v>13.223000000000001</v>
      </c>
      <c r="E102" s="48"/>
      <c r="F102" s="54"/>
      <c r="G102" s="55"/>
    </row>
    <row r="103" spans="1:14" ht="13.8" x14ac:dyDescent="0.25">
      <c r="A103" s="48"/>
      <c r="B103" s="48"/>
      <c r="C103" s="48"/>
      <c r="D103" s="48"/>
      <c r="E103" s="48"/>
      <c r="F103" s="48"/>
      <c r="G103" s="48"/>
    </row>
    <row r="104" spans="1:14" ht="13.8" x14ac:dyDescent="0.25">
      <c r="A104" s="48"/>
      <c r="B104" s="45" t="s">
        <v>119</v>
      </c>
      <c r="C104" s="46"/>
      <c r="D104" s="20"/>
      <c r="E104" s="48"/>
      <c r="F104" s="48"/>
      <c r="G104" s="48"/>
    </row>
    <row r="105" spans="1:14" ht="13.8" x14ac:dyDescent="0.25">
      <c r="A105" s="108"/>
      <c r="B105" s="52" t="s">
        <v>660</v>
      </c>
      <c r="C105" s="109">
        <v>0.20499999999999999</v>
      </c>
      <c r="D105" s="109" t="s">
        <v>800</v>
      </c>
      <c r="E105" s="108"/>
      <c r="F105" s="110"/>
      <c r="G105" s="111"/>
    </row>
    <row r="106" spans="1:14" ht="16.95" customHeight="1" x14ac:dyDescent="0.25">
      <c r="A106" s="108"/>
      <c r="B106" s="52" t="s">
        <v>661</v>
      </c>
      <c r="C106" s="109">
        <v>0.1</v>
      </c>
      <c r="D106" s="109">
        <v>0.1</v>
      </c>
      <c r="E106" s="108"/>
      <c r="F106" s="110"/>
      <c r="G106" s="111"/>
    </row>
    <row r="107" spans="1:14" ht="13.8" x14ac:dyDescent="0.25">
      <c r="A107" s="48"/>
      <c r="B107" s="112"/>
      <c r="C107" s="112"/>
      <c r="D107" s="113"/>
      <c r="E107" s="48"/>
      <c r="F107" s="54"/>
      <c r="G107" s="55"/>
    </row>
    <row r="108" spans="1:14" ht="13.8" x14ac:dyDescent="0.25">
      <c r="A108" s="48"/>
      <c r="B108" s="45" t="s">
        <v>120</v>
      </c>
      <c r="C108" s="46"/>
      <c r="D108" s="20" t="s">
        <v>111</v>
      </c>
      <c r="E108" s="62"/>
      <c r="F108" s="48"/>
      <c r="G108" s="48"/>
    </row>
    <row r="109" spans="1:14" ht="13.8" x14ac:dyDescent="0.25">
      <c r="A109" s="48"/>
      <c r="B109" s="45" t="s">
        <v>121</v>
      </c>
      <c r="C109" s="46"/>
      <c r="D109" s="20" t="s">
        <v>111</v>
      </c>
      <c r="E109" s="62"/>
      <c r="F109" s="48"/>
      <c r="G109" s="48"/>
    </row>
    <row r="110" spans="1:14" ht="13.8" x14ac:dyDescent="0.25">
      <c r="A110" s="48"/>
      <c r="B110" s="45" t="s">
        <v>663</v>
      </c>
      <c r="C110" s="46"/>
      <c r="D110" s="20" t="s">
        <v>111</v>
      </c>
      <c r="E110" s="62"/>
      <c r="F110" s="48"/>
      <c r="G110" s="48"/>
    </row>
    <row r="111" spans="1:14" x14ac:dyDescent="0.25">
      <c r="A111" s="57"/>
      <c r="B111" s="57"/>
      <c r="C111" s="57"/>
      <c r="D111" s="57"/>
      <c r="E111" s="57"/>
      <c r="F111" s="57"/>
      <c r="G111" s="57"/>
    </row>
    <row r="112" spans="1:14" s="67" customFormat="1" ht="14.4" x14ac:dyDescent="0.3">
      <c r="B112" s="114" t="s">
        <v>794</v>
      </c>
      <c r="C112" s="115"/>
      <c r="D112" s="115"/>
      <c r="E112" s="115"/>
      <c r="F112" s="115"/>
      <c r="G112" s="116"/>
      <c r="I112" s="15"/>
      <c r="J112" s="117"/>
      <c r="K112" s="117"/>
      <c r="L112" s="117"/>
      <c r="M112" s="117"/>
      <c r="N112" s="15"/>
    </row>
    <row r="113" spans="2:14" s="67" customFormat="1" ht="45" customHeight="1" x14ac:dyDescent="0.3">
      <c r="B113" s="118" t="s">
        <v>680</v>
      </c>
      <c r="C113" s="118" t="s">
        <v>681</v>
      </c>
      <c r="D113" s="119" t="s">
        <v>682</v>
      </c>
      <c r="E113" s="120"/>
      <c r="F113" s="121" t="s">
        <v>683</v>
      </c>
      <c r="G113" s="121"/>
      <c r="H113" s="122"/>
      <c r="I113" s="15"/>
      <c r="J113" s="117"/>
      <c r="K113" s="117"/>
      <c r="L113" s="117"/>
      <c r="M113" s="117"/>
      <c r="N113" s="15"/>
    </row>
    <row r="114" spans="2:14" s="67" customFormat="1" ht="27.6" x14ac:dyDescent="0.3">
      <c r="B114" s="123" t="s">
        <v>762</v>
      </c>
      <c r="C114" s="124" t="s">
        <v>763</v>
      </c>
      <c r="D114" s="12">
        <v>0</v>
      </c>
      <c r="E114" s="13"/>
      <c r="F114" s="12">
        <v>0</v>
      </c>
      <c r="G114" s="13"/>
      <c r="H114" s="125"/>
      <c r="I114" s="15"/>
      <c r="J114" s="117"/>
      <c r="K114" s="117"/>
      <c r="L114" s="117"/>
      <c r="M114" s="117"/>
      <c r="N114" s="15"/>
    </row>
    <row r="115" spans="2:14" s="67" customFormat="1" ht="14.4" x14ac:dyDescent="0.3">
      <c r="B115" s="126" t="s">
        <v>764</v>
      </c>
      <c r="C115" s="127"/>
      <c r="D115" s="127"/>
      <c r="E115" s="127"/>
      <c r="F115" s="127"/>
      <c r="G115" s="128"/>
      <c r="H115" s="125"/>
      <c r="I115" s="15"/>
      <c r="J115" s="129"/>
      <c r="K115" s="129"/>
      <c r="L115" s="129"/>
      <c r="M115" s="117"/>
      <c r="N115" s="15"/>
    </row>
    <row r="116" spans="2:14" s="67" customFormat="1" ht="14.4" x14ac:dyDescent="0.3">
      <c r="B116" s="121" t="s">
        <v>680</v>
      </c>
      <c r="C116" s="121" t="s">
        <v>681</v>
      </c>
      <c r="D116" s="126" t="s">
        <v>726</v>
      </c>
      <c r="E116" s="127"/>
      <c r="F116" s="128"/>
      <c r="G116" s="123"/>
      <c r="H116" s="125"/>
      <c r="I116" s="15"/>
      <c r="J116" s="129"/>
      <c r="K116" s="129"/>
      <c r="L116" s="129"/>
      <c r="M116" s="117"/>
      <c r="N116" s="15"/>
    </row>
    <row r="117" spans="2:14" s="67" customFormat="1" ht="41.4" x14ac:dyDescent="0.3">
      <c r="B117" s="121"/>
      <c r="C117" s="121"/>
      <c r="D117" s="130" t="s">
        <v>730</v>
      </c>
      <c r="E117" s="130" t="s">
        <v>765</v>
      </c>
      <c r="F117" s="130" t="s">
        <v>766</v>
      </c>
      <c r="G117" s="130" t="s">
        <v>797</v>
      </c>
      <c r="H117" s="131"/>
      <c r="I117" s="15"/>
      <c r="J117" s="129"/>
      <c r="K117" s="129"/>
      <c r="L117" s="129"/>
      <c r="M117" s="117"/>
      <c r="N117" s="15"/>
    </row>
    <row r="118" spans="2:14" s="67" customFormat="1" ht="27.6" x14ac:dyDescent="0.25">
      <c r="B118" s="132" t="s">
        <v>762</v>
      </c>
      <c r="C118" s="124" t="s">
        <v>763</v>
      </c>
      <c r="D118" s="133">
        <v>200</v>
      </c>
      <c r="E118" s="133">
        <v>6.8852450999999997</v>
      </c>
      <c r="F118" s="133">
        <v>206.88524509999999</v>
      </c>
      <c r="G118" s="134">
        <f>F118/F87</f>
        <v>6.1752961066084397E-2</v>
      </c>
      <c r="H118" s="135"/>
      <c r="I118" s="15"/>
      <c r="J118" s="15"/>
      <c r="K118" s="15"/>
      <c r="L118" s="15"/>
      <c r="M118" s="15"/>
      <c r="N118" s="15"/>
    </row>
    <row r="119" spans="2:14" s="67" customFormat="1" ht="33" customHeight="1" x14ac:dyDescent="0.25">
      <c r="B119" s="136" t="s">
        <v>767</v>
      </c>
      <c r="C119" s="137"/>
      <c r="D119" s="137"/>
      <c r="E119" s="137"/>
      <c r="F119" s="137"/>
      <c r="G119" s="138"/>
      <c r="H119" s="139"/>
      <c r="I119" s="15"/>
      <c r="J119" s="15"/>
      <c r="K119" s="15"/>
      <c r="L119" s="15"/>
      <c r="M119" s="15"/>
      <c r="N119" s="15"/>
    </row>
    <row r="120" spans="2:14" s="67" customFormat="1" ht="13.8" x14ac:dyDescent="0.25">
      <c r="H120" s="139"/>
      <c r="I120" s="15"/>
      <c r="J120" s="15"/>
      <c r="K120" s="15"/>
      <c r="L120" s="15"/>
      <c r="M120" s="15"/>
      <c r="N120" s="15"/>
    </row>
    <row r="121" spans="2:14" s="67" customFormat="1" ht="13.8" x14ac:dyDescent="0.25">
      <c r="B121" s="64" t="s">
        <v>664</v>
      </c>
      <c r="C121" s="65"/>
      <c r="D121" s="66"/>
      <c r="I121" s="15"/>
      <c r="J121" s="15"/>
      <c r="K121" s="15"/>
      <c r="L121" s="15"/>
      <c r="M121" s="15"/>
      <c r="N121" s="15"/>
    </row>
    <row r="122" spans="2:14" s="67" customFormat="1" ht="27.6" x14ac:dyDescent="0.25">
      <c r="B122" s="69" t="s">
        <v>665</v>
      </c>
      <c r="C122" s="69"/>
      <c r="D122" s="70" t="s">
        <v>582</v>
      </c>
      <c r="I122" s="15"/>
      <c r="J122" s="15"/>
      <c r="K122" s="15"/>
      <c r="L122" s="15"/>
      <c r="M122" s="15"/>
      <c r="N122" s="15"/>
    </row>
    <row r="123" spans="2:14" s="67" customFormat="1" ht="13.8" x14ac:dyDescent="0.25">
      <c r="B123" s="58" t="s">
        <v>666</v>
      </c>
      <c r="C123" s="58"/>
      <c r="D123" s="71"/>
      <c r="I123" s="15"/>
      <c r="J123" s="15"/>
      <c r="K123" s="15"/>
      <c r="L123" s="15"/>
      <c r="M123" s="15"/>
      <c r="N123" s="15"/>
    </row>
    <row r="124" spans="2:14" s="67" customFormat="1" ht="13.8" x14ac:dyDescent="0.25">
      <c r="B124" s="58"/>
      <c r="C124" s="58"/>
      <c r="D124" s="72"/>
      <c r="I124" s="15"/>
      <c r="J124" s="15"/>
      <c r="K124" s="15"/>
      <c r="L124" s="15"/>
      <c r="M124" s="15"/>
      <c r="N124" s="15"/>
    </row>
    <row r="125" spans="2:14" s="67" customFormat="1" ht="13.8" x14ac:dyDescent="0.25">
      <c r="B125" s="58" t="s">
        <v>667</v>
      </c>
      <c r="C125" s="58"/>
      <c r="D125" s="73">
        <v>7.1097160366329568</v>
      </c>
      <c r="I125" s="15"/>
      <c r="J125" s="15"/>
      <c r="K125" s="15"/>
      <c r="L125" s="15"/>
      <c r="M125" s="15"/>
      <c r="N125" s="15"/>
    </row>
    <row r="126" spans="2:14" s="67" customFormat="1" ht="13.8" x14ac:dyDescent="0.25">
      <c r="B126" s="58"/>
      <c r="C126" s="58"/>
      <c r="D126" s="72"/>
      <c r="I126" s="15"/>
      <c r="J126" s="15"/>
      <c r="K126" s="15"/>
      <c r="L126" s="15"/>
      <c r="M126" s="15"/>
      <c r="N126" s="15"/>
    </row>
    <row r="127" spans="2:14" s="67" customFormat="1" ht="13.8" x14ac:dyDescent="0.25">
      <c r="B127" s="58" t="s">
        <v>668</v>
      </c>
      <c r="C127" s="58"/>
      <c r="D127" s="73">
        <v>3.0337990395601357</v>
      </c>
      <c r="I127" s="15"/>
      <c r="J127" s="15"/>
      <c r="K127" s="15"/>
      <c r="L127" s="15"/>
      <c r="M127" s="15"/>
      <c r="N127" s="15"/>
    </row>
    <row r="128" spans="2:14" s="67" customFormat="1" ht="13.8" x14ac:dyDescent="0.25">
      <c r="B128" s="58" t="s">
        <v>669</v>
      </c>
      <c r="C128" s="58"/>
      <c r="D128" s="73">
        <v>3.7645320426683524</v>
      </c>
      <c r="I128" s="15"/>
      <c r="J128" s="15"/>
      <c r="K128" s="15"/>
      <c r="L128" s="15"/>
      <c r="M128" s="15"/>
      <c r="N128" s="15"/>
    </row>
    <row r="129" spans="2:16" s="67" customFormat="1" ht="13.8" x14ac:dyDescent="0.25">
      <c r="B129" s="58"/>
      <c r="C129" s="58"/>
      <c r="D129" s="72"/>
      <c r="I129" s="15"/>
      <c r="J129" s="15"/>
      <c r="K129" s="15"/>
      <c r="L129" s="15"/>
      <c r="M129" s="15"/>
      <c r="N129" s="15"/>
    </row>
    <row r="130" spans="2:16" s="67" customFormat="1" ht="13.8" x14ac:dyDescent="0.25">
      <c r="B130" s="58" t="s">
        <v>670</v>
      </c>
      <c r="C130" s="58"/>
      <c r="D130" s="75" t="s">
        <v>793</v>
      </c>
      <c r="I130" s="15"/>
      <c r="J130" s="63"/>
      <c r="K130" s="63"/>
      <c r="L130" s="63"/>
      <c r="M130" s="63"/>
      <c r="N130" s="68"/>
    </row>
    <row r="131" spans="2:16" s="67" customFormat="1" ht="13.8" x14ac:dyDescent="0.25">
      <c r="B131" s="76" t="s">
        <v>671</v>
      </c>
      <c r="C131" s="77"/>
      <c r="D131" s="78"/>
      <c r="I131" s="15"/>
      <c r="J131" s="15"/>
      <c r="K131" s="15"/>
      <c r="L131" s="15"/>
      <c r="M131" s="15"/>
      <c r="N131" s="15"/>
      <c r="O131" s="15"/>
      <c r="P131" s="15"/>
    </row>
    <row r="133" spans="2:16" x14ac:dyDescent="0.25">
      <c r="B133" s="80" t="s">
        <v>672</v>
      </c>
    </row>
    <row r="134" spans="2:16" ht="153.75" customHeight="1" x14ac:dyDescent="0.25"/>
    <row r="137" spans="2:16" x14ac:dyDescent="0.25">
      <c r="B137" s="80" t="s">
        <v>673</v>
      </c>
      <c r="C137" s="81"/>
      <c r="D137" s="80"/>
    </row>
    <row r="138" spans="2:16" x14ac:dyDescent="0.25">
      <c r="B138" s="80" t="s">
        <v>768</v>
      </c>
      <c r="D138" s="80"/>
    </row>
    <row r="139" spans="2:16" ht="165" customHeight="1" x14ac:dyDescent="0.25"/>
  </sheetData>
  <mergeCells count="35">
    <mergeCell ref="B104:C104"/>
    <mergeCell ref="B108:C108"/>
    <mergeCell ref="B109:C109"/>
    <mergeCell ref="B110:C110"/>
    <mergeCell ref="B91:H91"/>
    <mergeCell ref="B93:D93"/>
    <mergeCell ref="B94:C94"/>
    <mergeCell ref="B95:C95"/>
    <mergeCell ref="B96:C96"/>
    <mergeCell ref="A1:H1"/>
    <mergeCell ref="A2:H2"/>
    <mergeCell ref="A3:H3"/>
    <mergeCell ref="B89:H89"/>
    <mergeCell ref="B90:H90"/>
    <mergeCell ref="B112:G112"/>
    <mergeCell ref="D113:E113"/>
    <mergeCell ref="F113:G113"/>
    <mergeCell ref="D114:E114"/>
    <mergeCell ref="F114:G114"/>
    <mergeCell ref="B115:G115"/>
    <mergeCell ref="B116:B117"/>
    <mergeCell ref="C116:C117"/>
    <mergeCell ref="D116:F116"/>
    <mergeCell ref="B119:G119"/>
    <mergeCell ref="B121:D121"/>
    <mergeCell ref="B122:C122"/>
    <mergeCell ref="B123:C123"/>
    <mergeCell ref="B124:C124"/>
    <mergeCell ref="B125:C125"/>
    <mergeCell ref="B131:D131"/>
    <mergeCell ref="B126:C126"/>
    <mergeCell ref="B127:C127"/>
    <mergeCell ref="B128:C128"/>
    <mergeCell ref="B129:C129"/>
    <mergeCell ref="B130:C130"/>
  </mergeCells>
  <hyperlinks>
    <hyperlink ref="I1" location="Index!B2" display="Index" xr:uid="{214829AA-76C6-4E19-B206-4BB6F30FDE30}"/>
  </hyperlinks>
  <pageMargins left="5.000000074505806E-2" right="5.000000074505806E-2" top="0.30000001192092896" bottom="0.20000000298023224" header="0" footer="0"/>
  <pageSetup paperSize="9" orientation="landscape" horizontalDpi="0" verticalDpi="0"/>
  <headerFooter alignWithMargins="0">
    <oddHeader>&amp;L&amp;"Aptos"&amp;10&amp;KFF0000 "Sensitivity: Internal Use Only"&amp;1#_x000D_</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SFRLTP</vt:lpstr>
      <vt:lpstr>SFRSTP</vt:lpstr>
      <vt:lpstr>SMMF</vt:lpstr>
      <vt:lpstr>SPLDF</vt:lpstr>
      <vt:lpstr>SPMON</vt:lpstr>
      <vt:lpstr>SPSDF</vt:lpstr>
      <vt:lpstr>SPUSDF</vt:lpstr>
      <vt:lpstr>SUNBDS</vt:lpstr>
      <vt:lpstr>SUNMIA</vt:lpstr>
      <vt:lpstr>SUNONF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 Subramani P - Sundaram Mutual</dc:creator>
  <cp:lastModifiedBy>Bala Subramani P - Sundaram Mutual</cp:lastModifiedBy>
  <dcterms:created xsi:type="dcterms:W3CDTF">2026-08-03T10:28:12Z</dcterms:created>
  <dcterms:modified xsi:type="dcterms:W3CDTF">2026-08-09T15:39:06Z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a6dec7-ad36-4603-99ea-a4fb4d4185bf_Enabled">
    <vt:lpwstr>true</vt:lpwstr>
  </property>
  <property fmtid="{D5CDD505-2E9C-101B-9397-08002B2CF9AE}" pid="3" name="MSIP_Label_3fa6dec7-ad36-4603-99ea-a4fb4d4185bf_SetDate">
    <vt:lpwstr>2026-08-03T10:28:12Z</vt:lpwstr>
  </property>
  <property fmtid="{D5CDD505-2E9C-101B-9397-08002B2CF9AE}" pid="4" name="MSIP_Label_3fa6dec7-ad36-4603-99ea-a4fb4d4185bf_Method">
    <vt:lpwstr>Privileged</vt:lpwstr>
  </property>
  <property fmtid="{D5CDD505-2E9C-101B-9397-08002B2CF9AE}" pid="5" name="MSIP_Label_3fa6dec7-ad36-4603-99ea-a4fb4d4185bf_Name">
    <vt:lpwstr>Internal Use Only</vt:lpwstr>
  </property>
  <property fmtid="{D5CDD505-2E9C-101B-9397-08002B2CF9AE}" pid="6" name="MSIP_Label_3fa6dec7-ad36-4603-99ea-a4fb4d4185bf_SiteId">
    <vt:lpwstr>b8d87d45-aff7-4067-8708-1c35bbaab723</vt:lpwstr>
  </property>
  <property fmtid="{D5CDD505-2E9C-101B-9397-08002B2CF9AE}" pid="7" name="MSIP_Label_3fa6dec7-ad36-4603-99ea-a4fb4d4185bf_ActionId">
    <vt:lpwstr>269bb527-7f7e-4102-9cc0-733ae8d2995d</vt:lpwstr>
  </property>
  <property fmtid="{D5CDD505-2E9C-101B-9397-08002B2CF9AE}" pid="8" name="MSIP_Label_3fa6dec7-ad36-4603-99ea-a4fb4d4185bf_ContentBits">
    <vt:lpwstr>1</vt:lpwstr>
  </property>
  <property fmtid="{D5CDD505-2E9C-101B-9397-08002B2CF9AE}" pid="9" name="MSIP_Label_3fa6dec7-ad36-4603-99ea-a4fb4d4185bf_Tag">
    <vt:lpwstr>10, 0, 1, 1</vt:lpwstr>
  </property>
</Properties>
</file>